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1" activeTab="2"/>
  </bookViews>
  <sheets>
    <sheet name="копия_2" sheetId="1" r:id="rId1"/>
    <sheet name="копия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'Лист1'!$A$2:$L$392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<sst xmlns="http://schemas.openxmlformats.org/spreadsheetml/2006/main" count="5341" uniqueCount="775">
  <si>
    <t>"ЗАТВЕРДЖУЮ"</t>
  </si>
  <si>
    <t>РЕКТОР ОНМА                       .В.МІЮСОВ</t>
  </si>
  <si>
    <t xml:space="preserve">ДОДАТОК  ДО РІЧНОГО ПЛАНУ ЗАКУПІВЕЛЬ </t>
  </si>
  <si>
    <t>На 2014 рік</t>
  </si>
  <si>
    <t xml:space="preserve">ОДЕСЬКА НАЦІОНАЛЬНА МОРСЬКА АКАДЕМІЯ , 01127799 </t>
  </si>
  <si>
    <t>квіти зрізані та бутони квітів</t>
  </si>
  <si>
    <t>Кошти Державного Бюджету України</t>
  </si>
  <si>
    <t>01.19.21</t>
  </si>
  <si>
    <t>3-4 квартал</t>
  </si>
  <si>
    <t>центр культури</t>
  </si>
  <si>
    <t xml:space="preserve">за рахунок спецфонду </t>
  </si>
  <si>
    <t xml:space="preserve"> вироби текстиліні готові для домашнього господарства </t>
  </si>
  <si>
    <t>Кошти Державного Бюджету Украини</t>
  </si>
  <si>
    <t xml:space="preserve">13.92.1 </t>
  </si>
  <si>
    <t>відділ матеріально-технічного забезпечення</t>
  </si>
  <si>
    <t>за рахунок спец. Фонду (мякій інвентар)</t>
  </si>
  <si>
    <t>Білизна постільна</t>
  </si>
  <si>
    <t>2-4 квартал</t>
  </si>
  <si>
    <t>за рахунок загального фонду (сіроти)</t>
  </si>
  <si>
    <t>Вироби текстильні готові,інші</t>
  </si>
  <si>
    <t>13.92.2</t>
  </si>
  <si>
    <t>за рахунок загального фонду(сіроти)</t>
  </si>
  <si>
    <t>Пряжа з рослинних текстильних волокон, крім бавовни (зокрема з льону, джуту, кокосового волокна та справжніх конопель); пряжа паперова</t>
  </si>
  <si>
    <t>13.10.7</t>
  </si>
  <si>
    <t>1-4 квартал</t>
  </si>
  <si>
    <t>відділ головного механіка</t>
  </si>
  <si>
    <t xml:space="preserve">за рахунок спецфонду (пакля, набивка) </t>
  </si>
  <si>
    <t>одяг робочий інший</t>
  </si>
  <si>
    <t xml:space="preserve">14,12,3   </t>
  </si>
  <si>
    <t>за рахунок спецфонду (спецодяг)</t>
  </si>
  <si>
    <t>Білизна спідня трикотажна</t>
  </si>
  <si>
    <t>14.14.1</t>
  </si>
  <si>
    <t>Теніски,майки та інші натільні фуфайки</t>
  </si>
  <si>
    <t>14.14.3</t>
  </si>
  <si>
    <t>Одяг дитячий,одяг інший та аксесуари одягу інші з текстильного полотна, крім трикотажних</t>
  </si>
  <si>
    <t>14.19.2</t>
  </si>
  <si>
    <t xml:space="preserve">Колготки, панчохи, гольфи, шкарпетки та інші вироби  </t>
  </si>
  <si>
    <t>14.31.1</t>
  </si>
  <si>
    <t>Светри,полувери,кардигани,жилети</t>
  </si>
  <si>
    <t>14.39.1</t>
  </si>
  <si>
    <t>шкіра зі шкур інших тварин, шкіра композиційна на основі натуральної шкіри</t>
  </si>
  <si>
    <t>15,11,5</t>
  </si>
  <si>
    <t>за рахунок спец. Фонду (будівельні матеріали)</t>
  </si>
  <si>
    <t>взуття різне, крім спортивного,захисного  та ортопедичного</t>
  </si>
  <si>
    <t>15.20.1</t>
  </si>
  <si>
    <t>Взуття різне, крім спортивного,захисного  та ортопедичного</t>
  </si>
  <si>
    <t>Взуття спортивне</t>
  </si>
  <si>
    <t>15.20.2</t>
  </si>
  <si>
    <t>вироби столярні та теслярські, з деревини</t>
  </si>
  <si>
    <t>16.23.19</t>
  </si>
  <si>
    <t>фанера клеєна,фанеровані панелі</t>
  </si>
  <si>
    <t>16.21.1</t>
  </si>
  <si>
    <t>вироби столярні, теслярські з деревини</t>
  </si>
  <si>
    <t xml:space="preserve">16.23.1 </t>
  </si>
  <si>
    <t>3 -4 квартал</t>
  </si>
  <si>
    <t xml:space="preserve">деревина необроблена, </t>
  </si>
  <si>
    <t xml:space="preserve"> 16,10,3</t>
  </si>
  <si>
    <t>Папір побутовий і туалетний та паперова продукція</t>
  </si>
  <si>
    <t>17.22.1</t>
  </si>
  <si>
    <t>за рахунок спецфонду (господарчі товари)</t>
  </si>
  <si>
    <t>папір і картон оброблені</t>
  </si>
  <si>
    <t>17,12,7</t>
  </si>
  <si>
    <t>за рахунок спецфонду (канцелярські товари)</t>
  </si>
  <si>
    <t>вироби канцелярські паперові</t>
  </si>
  <si>
    <t>17.23.1</t>
  </si>
  <si>
    <t>шпалери й подібні настінні покриви, папір прозорий для вікон</t>
  </si>
  <si>
    <t>17.24.11</t>
  </si>
  <si>
    <t>вироби канцелярські, паперові</t>
  </si>
  <si>
    <t>бібліотека</t>
  </si>
  <si>
    <t>Папір некрейдований</t>
  </si>
  <si>
    <t>17.12.4</t>
  </si>
  <si>
    <t>відділ технічних засобів навчання</t>
  </si>
  <si>
    <t xml:space="preserve">   за рахунок спецфонду,</t>
  </si>
  <si>
    <t xml:space="preserve">папір газетний, папір ручного виготовлення та інший некрейдований папір або картон  для графічних цілей </t>
  </si>
  <si>
    <t>17.12.7</t>
  </si>
  <si>
    <t>папір та картон оброблені</t>
  </si>
  <si>
    <t>Кошти Державного бюджету України</t>
  </si>
  <si>
    <t>17.12.7.</t>
  </si>
  <si>
    <t>МС ОНМА</t>
  </si>
  <si>
    <t>за рахунок спец.фонду              (офісний папір)</t>
  </si>
  <si>
    <t>вироби канцелірські, паперрові</t>
  </si>
  <si>
    <t>за рахунок спец.фонду              (бланки мед.комисій)</t>
  </si>
  <si>
    <t>Паливо рідинне та газ; оливи мастильні</t>
  </si>
  <si>
    <t>19.20.2</t>
  </si>
  <si>
    <t>Мило, засоби мийні та засоби для чищення</t>
  </si>
  <si>
    <t>20.41.3</t>
  </si>
  <si>
    <t>Препарати пахучі, воски та інші засоби</t>
  </si>
  <si>
    <t>20.41.4</t>
  </si>
  <si>
    <t>Речовини поверхньо-активні, крім мила</t>
  </si>
  <si>
    <t>20.41.2</t>
  </si>
  <si>
    <t>за рахунок спец. Фонду (господарчі товари)</t>
  </si>
  <si>
    <t>фарби та лаки на основі полімерів</t>
  </si>
  <si>
    <t>20.30.1</t>
  </si>
  <si>
    <t>клеї</t>
  </si>
  <si>
    <t>20.52.1</t>
  </si>
  <si>
    <t>20.52.2</t>
  </si>
  <si>
    <t>за рахунок спец. Фонду (канцелярські товари)</t>
  </si>
  <si>
    <t>Волокна синтетичні</t>
  </si>
  <si>
    <t>20.60.1</t>
  </si>
  <si>
    <t>Засоби змащувальні; присадки; речовини антифризні готові</t>
  </si>
  <si>
    <t>20.59.4</t>
  </si>
  <si>
    <t>Фреон</t>
  </si>
  <si>
    <t>20.59.59</t>
  </si>
  <si>
    <t>Протягом 2014 року</t>
  </si>
  <si>
    <t>Відділ гол.енергетика, Сорока В.Д.</t>
  </si>
  <si>
    <t xml:space="preserve">за рахунок спец.  Фонду </t>
  </si>
  <si>
    <t>Коагулянт</t>
  </si>
  <si>
    <t>20.13.2</t>
  </si>
  <si>
    <t>Фарби та лаки, інші, та повязана з ними продукція, барвникі художні та друкарські чорнила</t>
  </si>
  <si>
    <t xml:space="preserve">Кошти Державного Бюджету України </t>
  </si>
  <si>
    <t>20.30.2</t>
  </si>
  <si>
    <t>вироби з вулканізованої гуми, н.в.і.у, гума тверда, вироби з твердої гуми</t>
  </si>
  <si>
    <t>22.19.7</t>
  </si>
  <si>
    <t>вироби пластмасові інші, н.в.і.у</t>
  </si>
  <si>
    <t>22.29.2</t>
  </si>
  <si>
    <t>вироби пластмасові для будівництва, лінолеум і покриви на підлогу, тверді, не пластикові</t>
  </si>
  <si>
    <t>22.23.1</t>
  </si>
  <si>
    <t>предмети одягу та аксесуари одягу з вулканізованої гуми (крім виготовлених з твердої гуми)</t>
  </si>
  <si>
    <t>22.19.6</t>
  </si>
  <si>
    <t>за рахунок спец.  Фонду (спецодяг)</t>
  </si>
  <si>
    <t>за рахунок спец. Фонду (таблічки)</t>
  </si>
  <si>
    <t>тара пластмасова</t>
  </si>
  <si>
    <t>22.22.1</t>
  </si>
  <si>
    <t>Ґума регенерована в первинних формах або як пластини, листи чи стрічки</t>
  </si>
  <si>
    <t>22.19.1</t>
  </si>
  <si>
    <t>Ґума невулканізована та вироби з неї; ґума вулканізована, крім твердої ґуми, ґуми у формі ниток, кордів, пластин, листів, стрічок, стрижнів і профілів</t>
  </si>
  <si>
    <t>22.19.2</t>
  </si>
  <si>
    <t>Труби, трубки, шланги та фітинги до них пластмасові</t>
  </si>
  <si>
    <t>22.21.2</t>
  </si>
  <si>
    <t>Труби, трубки та шланги з вулканізованої ґуми (крім виготовлених з твердої ґуми)</t>
  </si>
  <si>
    <t>22.19.3</t>
  </si>
  <si>
    <t>за рахунок спецфонду (шланги гумові, армовані металом)</t>
  </si>
  <si>
    <t>Пластини, листи, плівка, фольга і стрічки пластмасові, неармовані чи не з'єднані з іншими матеріалами</t>
  </si>
  <si>
    <t>22.21.3</t>
  </si>
  <si>
    <t>за рахунок спецфонду (пласитни, листи з полікарбонату)</t>
  </si>
  <si>
    <t>Вироби пластмасові для будівництва; лінолеум і покриви на підлогу, тверді, не пластикові</t>
  </si>
  <si>
    <t>за рахунок спецфонду (сідіннядо унітазу,зливні бачки, резервуари,цистерни)</t>
  </si>
  <si>
    <t>Пластини, листи, плівка, фольга та стрічки з пластмас, інші</t>
  </si>
  <si>
    <t>22.21.4</t>
  </si>
  <si>
    <t>плитка та плити керамічні</t>
  </si>
  <si>
    <t>23.31.1</t>
  </si>
  <si>
    <t>цемент</t>
  </si>
  <si>
    <t>23.51.1</t>
  </si>
  <si>
    <t>скловолокно</t>
  </si>
  <si>
    <t>23.14.1</t>
  </si>
  <si>
    <t>гіпс</t>
  </si>
  <si>
    <t>23.52.2</t>
  </si>
  <si>
    <t>за рахунок загального фонду (будівельні матеріали)</t>
  </si>
  <si>
    <t>вироби з гіпсу для булівництва</t>
  </si>
  <si>
    <t>23.62.10</t>
  </si>
  <si>
    <t>вироби господарські та декоративні, керамічні</t>
  </si>
  <si>
    <t>23.41.1</t>
  </si>
  <si>
    <t>за рахунок спецфонду (посуд)</t>
  </si>
  <si>
    <t>Вироби санітарно-технічні керамічні</t>
  </si>
  <si>
    <t>23.42.1</t>
  </si>
  <si>
    <t>за рахунок спецфонду (раковини, умивальники,винни)</t>
  </si>
  <si>
    <t>Вироби абразивні</t>
  </si>
  <si>
    <t>23.91.1</t>
  </si>
  <si>
    <t>Вироби мінеральні неметалеві, інші, н. в. і. у.</t>
  </si>
  <si>
    <t>23.99.1</t>
  </si>
  <si>
    <t>за рахунок спецфонду (волокно азбестове,вата мінеральна)</t>
  </si>
  <si>
    <t>Прокат плаский зі сталі, без подальшого обробляння, крім гарячого прокатування</t>
  </si>
  <si>
    <t>24.10.3</t>
  </si>
  <si>
    <t>за рахунок спецфонду (прокат плаский з нежавкої сталі)</t>
  </si>
  <si>
    <t>Прокат плоский із сталі, плакований, з гальванічним або іншим покривом і прокат плаский зі швидкорізальної сталі та кремнієвої електротехнічної сталі</t>
  </si>
  <si>
    <t>24.10.5</t>
  </si>
  <si>
    <t>Бруски та прутки гарячого оброблення, із сталі</t>
  </si>
  <si>
    <t>24.10.6</t>
  </si>
  <si>
    <t>за рахунок спецфонду (прутки рифлені)</t>
  </si>
  <si>
    <t>Профілі незамкнуті, шпунтові палі та конструктивні елементи залізничних і трамвайних колій, з" сталі, гарячого обробляння</t>
  </si>
  <si>
    <t>24.10.7</t>
  </si>
  <si>
    <t>за рахунок спецфонду (профіліU-подібні,  І-подібні,  H-подібні)</t>
  </si>
  <si>
    <t>Труби, трубки, порожнисті профілі, безшовні, зі сталі</t>
  </si>
  <si>
    <t>24.20.1</t>
  </si>
  <si>
    <t>за рахунок спецфонду (труби та трубки круглого попереченого перерізу, профілі зі сталі)</t>
  </si>
  <si>
    <t>Труби та трубки зварні, круглого поперечного перерізу, зовнішнього діаметра більше ніж 406,4 мм, зі сталі</t>
  </si>
  <si>
    <t>24.20.2</t>
  </si>
  <si>
    <t>Труби та трубки зовнішнього діаметра не більше ніж 406,4 мм, зі сталі, інші</t>
  </si>
  <si>
    <t>24.20.3</t>
  </si>
  <si>
    <t>за рахунок спецфонду (труби круглі, профільні)</t>
  </si>
  <si>
    <t>Фітинги до труб чи трубок зі сталі, не литі</t>
  </si>
  <si>
    <t>24.20.4</t>
  </si>
  <si>
    <t>Прокат плаский холодноволочильний зі сталі, без покриву, завширшки менше ніж 600 мм</t>
  </si>
  <si>
    <t>24.32.1</t>
  </si>
  <si>
    <t xml:space="preserve">за рахунок спецфонду (прокат плаский холодноволочильний зі сталі) </t>
  </si>
  <si>
    <t>Профілі незамкнуті холодносформовані чи оброблені в холодному стані</t>
  </si>
  <si>
    <t>24.33.1</t>
  </si>
  <si>
    <t xml:space="preserve">за рахунок спецфонду (кутики, форми та профілі із заліза або нелегованої сталі) </t>
  </si>
  <si>
    <t>Листи ребристі з нелегованої сталі</t>
  </si>
  <si>
    <t>24.33.2</t>
  </si>
  <si>
    <t>Напівфабрикати з алюмінію та алюмінієвих сплавів</t>
  </si>
  <si>
    <t>24.42.2</t>
  </si>
  <si>
    <t>за рахунок спецфонду (бруски, прутки та профілі з алюмінію)</t>
  </si>
  <si>
    <t>вироби ножові та столові прибори</t>
  </si>
  <si>
    <t>25.71.1</t>
  </si>
  <si>
    <t>вироби з недорогоційних металів, інші</t>
  </si>
  <si>
    <t>25.99.2</t>
  </si>
  <si>
    <t>вироби крипільні та гвінтонарізні</t>
  </si>
  <si>
    <t>25.94.1</t>
  </si>
  <si>
    <t>вирои конструкційні металеві та їхні частини</t>
  </si>
  <si>
    <t xml:space="preserve"> 25,11,2</t>
  </si>
  <si>
    <t>Радіатори та котли центрального опалення</t>
  </si>
  <si>
    <t>25.21.1</t>
  </si>
  <si>
    <t>Інструменти ручні, інші</t>
  </si>
  <si>
    <t>25.73.3</t>
  </si>
  <si>
    <t xml:space="preserve">за рахунок спецфонду (напилки, рашпілі, ножиці для різання металу, ключі гайкові ручні, інструменти для свердління чи інструменти для нарізування нарізі ручні, молотки та кувалди, рубанки, зубила, долота) </t>
  </si>
  <si>
    <t>Деталі змінні до ручних інструментів з механічним урухомлювачем (приводом) чи без нього, або до верстатів</t>
  </si>
  <si>
    <t>25.73.4</t>
  </si>
  <si>
    <t>Вироби з дроту, ланцюги та пружини</t>
  </si>
  <si>
    <t>25.93.1</t>
  </si>
  <si>
    <t>за рахунок спецфонду (дріт колючий, троси, сітки, електроди,  ланцюги)</t>
  </si>
  <si>
    <t>Вироби кріпильні та ґвинтонарізні</t>
  </si>
  <si>
    <t>Противень</t>
  </si>
  <si>
    <t>25.99.1</t>
  </si>
  <si>
    <t>Двері, вікнай рами до них і пороги до дверей металеві</t>
  </si>
  <si>
    <t xml:space="preserve"> 25,12,1</t>
  </si>
  <si>
    <t>телефонні матеріали і вироби</t>
  </si>
  <si>
    <t>26.30.2</t>
  </si>
  <si>
    <t>Машини обчислювальні, частини та приладдя до них ”, а саме: картріджі для пристроїв друкувальних</t>
  </si>
  <si>
    <t>26.20.1</t>
  </si>
  <si>
    <t>Машини обчислювальні, частини та приладдя до них ”, а саме: комплектуючи та витратні матеріали</t>
  </si>
  <si>
    <t>Акумулятори електричні та частини до них</t>
  </si>
  <si>
    <t>27.20.2</t>
  </si>
  <si>
    <t>Акумулятори</t>
  </si>
  <si>
    <t>27.20.1</t>
  </si>
  <si>
    <t>мікрохвильові печі</t>
  </si>
  <si>
    <t>27.51.27</t>
  </si>
  <si>
    <t>Кабель - дріт</t>
  </si>
  <si>
    <t>27.32.1</t>
  </si>
  <si>
    <t>Світильники</t>
  </si>
  <si>
    <t>27.40.3</t>
  </si>
  <si>
    <t>Ел.лампи</t>
  </si>
  <si>
    <t>27.40.1</t>
  </si>
  <si>
    <t>Ел.розетки, ел.викл. і тд.</t>
  </si>
  <si>
    <t>27.33.1</t>
  </si>
  <si>
    <t>Ел.материалы</t>
  </si>
  <si>
    <t>машини друкарські, машини для оброблення текстів і лічильні машини</t>
  </si>
  <si>
    <t>28.23.1</t>
  </si>
  <si>
    <t>Помпи для рідин; підіймачі рідин</t>
  </si>
  <si>
    <t>28.13.1</t>
  </si>
  <si>
    <t>Крани, вентилі, клапани та подібні вироби до труб, котлів, резервуарів, цистерн і подібних виробів</t>
  </si>
  <si>
    <t>28.14.1</t>
  </si>
  <si>
    <t>Інструмент ручний із силовим урухомлювачем/приводом</t>
  </si>
  <si>
    <t>28.24.1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</si>
  <si>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</si>
  <si>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за рахунок спецфонду (дрель пилки ланцюгові)</t>
  </si>
  <si>
    <t>Теплообмінники; установки для кондиціювання повітря непобутові, непобутове холодильне та морозильне устатковання</t>
  </si>
  <si>
    <t>28.25.1</t>
  </si>
  <si>
    <t>Частини двигунів</t>
  </si>
  <si>
    <t>28.11.4</t>
  </si>
  <si>
    <t>Помпи повітряні чи вакуумні; компресори повітряні чи інші газові</t>
  </si>
  <si>
    <t>28.13.2</t>
  </si>
  <si>
    <t>Фільтри мастильні, паливні та всмоктувальні повітряні до двигунів внутрішнього згоряння</t>
  </si>
  <si>
    <t>28.29.13</t>
  </si>
  <si>
    <t>Вузли і деталі до холодильних установок</t>
  </si>
  <si>
    <t xml:space="preserve">  28.25.1</t>
  </si>
  <si>
    <t>Фільтри очищення води їдальні</t>
  </si>
  <si>
    <t>28.29.1</t>
  </si>
  <si>
    <t>Частини та приладдя до моторних транспортних засобів, н. в. і. у.</t>
  </si>
  <si>
    <t>29.32.3</t>
  </si>
  <si>
    <t>Устаткування для тушіння, зважування та розбрикування</t>
  </si>
  <si>
    <t>29.24.2</t>
  </si>
  <si>
    <t>відділ ОП та БЖД</t>
  </si>
  <si>
    <t>матраци</t>
  </si>
  <si>
    <t>31,03,1</t>
  </si>
  <si>
    <t>меблі для сидіння та їхні частини</t>
  </si>
  <si>
    <t>31.00.1</t>
  </si>
  <si>
    <t>за рахунок спецфонду (меблі)</t>
  </si>
  <si>
    <t>меблі конторські/офісні та меблі для підприємств торгівлі</t>
  </si>
  <si>
    <t>31,01,1</t>
  </si>
  <si>
    <t>за рахунок спец. Фонду (меблі)</t>
  </si>
  <si>
    <t>убори наголовні, ручки для писання та олівці, дошки, штемпелі для датування, опечатування та нумерування, стрічки для друкарських машинок, штемпельні подушечки</t>
  </si>
  <si>
    <t>32.99.1</t>
  </si>
  <si>
    <t>за рахунок спецфонду (дошки учнівські))</t>
  </si>
  <si>
    <t>пензлі для фарбування, біління, лакування та подібних робіт</t>
  </si>
  <si>
    <t>32.91.19</t>
  </si>
  <si>
    <t>мітли та щітки</t>
  </si>
  <si>
    <t>32.91.1</t>
  </si>
  <si>
    <t>Аноди електролізерів срібні до установки по знезараженню води плавального  басейну ійонами срібла»</t>
  </si>
  <si>
    <t>32.12.1</t>
  </si>
  <si>
    <t>журнали та періодичні видання друковані</t>
  </si>
  <si>
    <t>58.14.1</t>
  </si>
  <si>
    <t>Книжки друковані</t>
  </si>
  <si>
    <t>58,11,1</t>
  </si>
  <si>
    <t>послуги щодо видавання друков.продукції</t>
  </si>
  <si>
    <t>58,19,1</t>
  </si>
  <si>
    <t>навчальний відділ</t>
  </si>
  <si>
    <t xml:space="preserve">  за рахунок спецфонду, (дипломи)                      </t>
  </si>
  <si>
    <t xml:space="preserve">  за рахунок спецфонду                      (дипломи)</t>
  </si>
  <si>
    <t xml:space="preserve">(придбання марок.конвертів)послуги щодо видавання друкованої продукції інші </t>
  </si>
  <si>
    <t>58.19.1</t>
  </si>
  <si>
    <t>канцелярія</t>
  </si>
  <si>
    <t>59,19,1</t>
  </si>
  <si>
    <t xml:space="preserve">  за рахунок спецфонду                      </t>
  </si>
  <si>
    <t>твори художників, графіків і скульпторів</t>
  </si>
  <si>
    <t>90,03,13</t>
  </si>
  <si>
    <t>за рахунок спецфонду сувенірна продукція</t>
  </si>
  <si>
    <t>Предмет закупівлі</t>
  </si>
  <si>
    <t xml:space="preserve">Код КЕКВ (для бюджетних коштів) </t>
  </si>
  <si>
    <t xml:space="preserve">Джерело фінансування </t>
  </si>
  <si>
    <t>Очікувана вартість предмета закупівлі, грн.</t>
  </si>
  <si>
    <t>Код     згідно     ДК 016:2010</t>
  </si>
  <si>
    <t xml:space="preserve">Орієнтований сторок здійснення   закупівлі </t>
  </si>
  <si>
    <t xml:space="preserve">Підрозділ(и) (особа(и)), яких планується залучити до підготовки документації конкурсних торгів (запиту цінових пропозицій, кваліфікаційної документації) </t>
  </si>
  <si>
    <t>Примітка</t>
  </si>
  <si>
    <t>кошторис</t>
  </si>
  <si>
    <t>сп.ф.</t>
  </si>
  <si>
    <t>бюджет</t>
  </si>
  <si>
    <t>різниця сп.ф.</t>
  </si>
  <si>
    <t>Всього</t>
  </si>
  <si>
    <t xml:space="preserve"> </t>
  </si>
  <si>
    <t>3 квартал</t>
  </si>
  <si>
    <t>за рахунок спец.фонду              (товари мед.призначення)</t>
  </si>
  <si>
    <t>Оксиди, пероксиди та гідроксиди</t>
  </si>
  <si>
    <t>20.12.1.</t>
  </si>
  <si>
    <t>Продукти хімічні органічні, основні, різноманітні</t>
  </si>
  <si>
    <t>20.14.7</t>
  </si>
  <si>
    <t>Речовини поверхнево-активні органічні, крім мила</t>
  </si>
  <si>
    <t>Продукти хімічні різноманітні</t>
  </si>
  <si>
    <t>20.59.5</t>
  </si>
  <si>
    <t>Залози та інші органи, екстракти цих речовин та інші речовини людського чи тваринного походження, н.в.і.у.</t>
  </si>
  <si>
    <t>21.10.6.</t>
  </si>
  <si>
    <t>Препарати фармацевтичні, інші</t>
  </si>
  <si>
    <t>21.20.2</t>
  </si>
  <si>
    <t>1 квартал</t>
  </si>
  <si>
    <t>Ліки</t>
  </si>
  <si>
    <t>21.20.1</t>
  </si>
  <si>
    <t>2 квартал</t>
  </si>
  <si>
    <t>Предмети одягу та аксесуари одягу з вулканізованої ґуми (крім виготовлених з твердої ґуми)</t>
  </si>
  <si>
    <t>Інструменти і приладдя медичні та стоматологічні</t>
  </si>
  <si>
    <t>32.50.1</t>
  </si>
  <si>
    <t>різниця</t>
  </si>
  <si>
    <t>факт</t>
  </si>
  <si>
    <t>води мінеральні та безалкогольні напої</t>
  </si>
  <si>
    <t xml:space="preserve">Центр харчування, Костюхін Б. Ю. </t>
  </si>
  <si>
    <t>овочі бобові сушені</t>
  </si>
  <si>
    <t xml:space="preserve">Центр харчування, Костюхін Б.Ю.  </t>
  </si>
  <si>
    <t xml:space="preserve"> За рахунок загального фонду</t>
  </si>
  <si>
    <t>молоко у твердих формах</t>
  </si>
  <si>
    <t xml:space="preserve">  10.51.2</t>
  </si>
  <si>
    <t>70000,00 грн.-за рахунок загального фонду,             4 664,00 грн.за рахунок спецфонду</t>
  </si>
  <si>
    <t xml:space="preserve">за рахунок спецфонду  </t>
  </si>
  <si>
    <t xml:space="preserve">   молоко  та вершки концентровані з додаванням чи без додавання цукру або іншого підсолоджувача, не в твердих формах</t>
  </si>
  <si>
    <t xml:space="preserve">  10.51.51</t>
  </si>
  <si>
    <t xml:space="preserve">Центр харчування, Костюхін Б.Ю. </t>
  </si>
  <si>
    <t>за рахунок загального фонду</t>
  </si>
  <si>
    <t xml:space="preserve">  Продукти  кисломолочні</t>
  </si>
  <si>
    <t xml:space="preserve">  10.51.52</t>
  </si>
  <si>
    <t>борошно зернових і овочевих культур, їхні суміші</t>
  </si>
  <si>
    <t xml:space="preserve">  10.61.2</t>
  </si>
  <si>
    <t xml:space="preserve">   70000.00 грн.-за рахунок загального фонду, 11000.00 грн.-за рахунок спецфонду</t>
  </si>
  <si>
    <t>чай і кава, оброблені</t>
  </si>
  <si>
    <t xml:space="preserve">  10.83.1</t>
  </si>
  <si>
    <t xml:space="preserve">   76504.00 грн.-за рахунок загального фонду, 21728.00 грн.-за рахунок спецфонду</t>
  </si>
  <si>
    <t>соки фруктові та овочеві</t>
  </si>
  <si>
    <t xml:space="preserve"> 10.32.1</t>
  </si>
  <si>
    <t xml:space="preserve">         маргарин і подібні харчові жири</t>
  </si>
  <si>
    <t xml:space="preserve"> 10.42.1</t>
  </si>
  <si>
    <t>94740,00 грн.-за рахунок загального фонду,           5160,00 грн.за рахунок спецфонду</t>
  </si>
  <si>
    <t>овочі листкові</t>
  </si>
  <si>
    <t xml:space="preserve">Кошти Державного Бюджету Украини </t>
  </si>
  <si>
    <t>01.13.1</t>
  </si>
  <si>
    <t xml:space="preserve"> За рахунок спеціального фонду</t>
  </si>
  <si>
    <t>культури овочеві плодоносні, інші</t>
  </si>
  <si>
    <t>01.13.3</t>
  </si>
  <si>
    <t>овочі коренеплідні, цибулинні та бульбоплідні</t>
  </si>
  <si>
    <t>01.13.4</t>
  </si>
  <si>
    <t xml:space="preserve">70000.00 грн.-за рахунок загального фонду,  25700.00 грн. за рахунок спецфонду                      </t>
  </si>
  <si>
    <t>буряки цукрові та насіння цукрових буряків</t>
  </si>
  <si>
    <t>01.13.7</t>
  </si>
  <si>
    <t>плоди цитрусових культур</t>
  </si>
  <si>
    <t>01.23.1</t>
  </si>
  <si>
    <t xml:space="preserve"> 39 000,00 грн.-за рахунок загального фонду,            13 500,00 грн.-за рахунок спецфонду</t>
  </si>
  <si>
    <t>яблука</t>
  </si>
  <si>
    <t>01.24.1</t>
  </si>
  <si>
    <t>75 850,00 грн.-за рахунок загального фонду,            23 900,00 грн.за рахунок спецфонду</t>
  </si>
  <si>
    <t>яйця у шкаралупі,свіжі</t>
  </si>
  <si>
    <t>01.47.2</t>
  </si>
  <si>
    <t>продукція тваринництва, інша</t>
  </si>
  <si>
    <t>01.49.2</t>
  </si>
  <si>
    <t>ковбаси й подібні продукти з мяса, субпродуктів чи крові</t>
  </si>
  <si>
    <t>10.13.14</t>
  </si>
  <si>
    <t>10.13.15</t>
  </si>
  <si>
    <t>продукти з мяса, мясних субпродуктів чи крові, готові та законсервовані,крім готових страв з мяса та  субпродуктів</t>
  </si>
  <si>
    <t>ракоподібні, молюски та інші водяні безхребетні, заморожені, оброблені чи законсервовані</t>
  </si>
  <si>
    <t>10.20.3</t>
  </si>
  <si>
    <t>10.32.1</t>
  </si>
  <si>
    <t>плоди й горіхи, оброблені та законсервовані</t>
  </si>
  <si>
    <t>10.39.2</t>
  </si>
  <si>
    <t>олії рафіновані</t>
  </si>
  <si>
    <t>10.41.5</t>
  </si>
  <si>
    <t>вироби хлібобулочні, зниженої вологості, та кондитерські, борошняні, тривалого зберігання</t>
  </si>
  <si>
    <t>10.72.1</t>
  </si>
  <si>
    <t>макарони, локшина, кускус і подібні борошняні вироби</t>
  </si>
  <si>
    <t>10.73.1</t>
  </si>
  <si>
    <t>Цукор-сирець, тростинний і очіщений, чи буряковий цукор (сахароза), меляса</t>
  </si>
  <si>
    <t>10.81.1</t>
  </si>
  <si>
    <t>какао терте, какао-масло  жири й олія, какао-порошок</t>
  </si>
  <si>
    <t>10.82.1</t>
  </si>
  <si>
    <t>шоколад і цукрові кондитерські вироби</t>
  </si>
  <si>
    <t>10.82.2</t>
  </si>
  <si>
    <t>157575.00</t>
  </si>
  <si>
    <t>оцет, соуси, суміш приправ борошно та крупка гірчичні, гірчиця готова</t>
  </si>
  <si>
    <t>10.84.1</t>
  </si>
  <si>
    <t>оцет, соуси, суміш приправ.борошно та крупка гірчичні, гірчиця готова</t>
  </si>
  <si>
    <t>прянощі оброблені</t>
  </si>
  <si>
    <t>10.84.2</t>
  </si>
  <si>
    <t>сіль харчова</t>
  </si>
  <si>
    <t>10.84.3</t>
  </si>
  <si>
    <t>3636,00 грн.-за рахунок загального фонду,           144,00 грн.за рахунок спецфонду</t>
  </si>
  <si>
    <t>набори продуктові та готові страви</t>
  </si>
  <si>
    <t>10.85.1</t>
  </si>
  <si>
    <t>супи, яйця, дріжді та інші харчові продукти,екстракти та соки з мяса, риби й водяні безхребетні</t>
  </si>
  <si>
    <t>10.89.1</t>
  </si>
  <si>
    <t>заг</t>
  </si>
  <si>
    <t>сп</t>
  </si>
  <si>
    <t>ВСЬОГО</t>
  </si>
  <si>
    <t>поточний ремонт навчального корпусу №1 по вул. Дідріхсона, 8 (інв.№10310010)</t>
  </si>
  <si>
    <t>експлуатаційно-технічний відділ</t>
  </si>
  <si>
    <t>по торгам</t>
  </si>
  <si>
    <t xml:space="preserve">         поточний ремонт навчального корпусу №2 по вул. Дідріхсона, 8 (інв.№10310002) </t>
  </si>
  <si>
    <t xml:space="preserve">   </t>
  </si>
  <si>
    <t>Експлуатаційно-технічний відділ</t>
  </si>
  <si>
    <t>за рахунок спец фонду</t>
  </si>
  <si>
    <t xml:space="preserve">         поточний ремонт навчального корпусу №3 по вул. Дідріхсона,13 (інв.№10310013)    </t>
  </si>
  <si>
    <t xml:space="preserve"> відділ головного енергетика</t>
  </si>
  <si>
    <t xml:space="preserve">         поточний ремонт навчального корпусу №4 по вул. Дідріхсона,13 (інв.№10310014-  ремонт електрощитової</t>
  </si>
  <si>
    <t xml:space="preserve">  відділ головного енергетика</t>
  </si>
  <si>
    <t>за рахунок загальногоо фонду</t>
  </si>
  <si>
    <t xml:space="preserve">         поточний ремонт навчального корпусу №5 по вул. Дідріхсона,13 (інв.№10310015)</t>
  </si>
  <si>
    <t>Експлуатаційно-технічний відділ, відділ головного енергетика</t>
  </si>
  <si>
    <t xml:space="preserve">         поточний ремонт лабораторії живучості, басейну по вул. Маловського, 10    (інв.№10310020- електромонтажні роботи</t>
  </si>
  <si>
    <t>відділ головного енергетика.</t>
  </si>
  <si>
    <t>поточний ремонт лабораторії СДВС по вул.Дідріхсона, 13(інв.№10310020)</t>
  </si>
  <si>
    <t xml:space="preserve">          поточний ремонт екіпажу №1 по вул. Маловського, 10 (інв.№10320001) </t>
  </si>
  <si>
    <t xml:space="preserve">          поточний ремонт екіпажу №5 по вул. Маловського, 10 (інв.№10320003) </t>
  </si>
  <si>
    <t>Експлуатаційно-технічний відділ, відділ головного механіка</t>
  </si>
  <si>
    <t xml:space="preserve"> поточний ремонт екіпажу №6 по вул.Маловського, 10 (інв.№10320004)</t>
  </si>
  <si>
    <t xml:space="preserve"> поточний ремонт навчального корпусу №6 по вул.Пастера, 16 (інв.№10310009)  </t>
  </si>
  <si>
    <t xml:space="preserve"> 3-4 квартал</t>
  </si>
  <si>
    <t>за рахунок загального  фонду</t>
  </si>
  <si>
    <t>поточний ремонт навчального корпусу №7 по вул. Дідріхсона,8(інв.№10310024)</t>
  </si>
  <si>
    <t>за рахунок спец  фонду</t>
  </si>
  <si>
    <t>поточний ремонт спорткомплексу по вул.Маловського, 10 (інв.№10310023)</t>
  </si>
  <si>
    <t>за рахунок спеціального  фонду</t>
  </si>
  <si>
    <t>Послуги щодо обробляння даних, розміщування на веб-вузлах, щодо програмного застосування та інші послуги щодо забезпечення інформаційно-технологічною інфраструктурою</t>
  </si>
  <si>
    <t>ТСО</t>
  </si>
  <si>
    <t>послуги, повязані з особистою безпекою</t>
  </si>
  <si>
    <t>ВМТЗ</t>
  </si>
  <si>
    <t>послуги щодо друкування, інші</t>
  </si>
  <si>
    <t>протягом 2014 року</t>
  </si>
  <si>
    <t>навч.відділ</t>
  </si>
  <si>
    <t>Ремонтування та технічне обслуговування машин і устаткування спеціального призначення</t>
  </si>
  <si>
    <t>33,12,2</t>
  </si>
  <si>
    <t>за рахунок спецфонду , перезарядка вогнегасників</t>
  </si>
  <si>
    <t xml:space="preserve"> Інтернет-довідники та інтернет-списки адресатів</t>
  </si>
  <si>
    <t xml:space="preserve"> 58,12,2</t>
  </si>
  <si>
    <t>рекламний відділ</t>
  </si>
  <si>
    <t>обслуговування ліфтів і підйомників</t>
  </si>
  <si>
    <t>28.22.1</t>
  </si>
  <si>
    <t>Ремонтування та технічне обслуговування металевих виробів</t>
  </si>
  <si>
    <t>33,11,1</t>
  </si>
  <si>
    <t>відділ УПС</t>
  </si>
  <si>
    <t>Ремонтування та технічне обслуговування машин загальної призначеності</t>
  </si>
  <si>
    <t>33,12,1</t>
  </si>
  <si>
    <t>Обслуговування кондиціонерів</t>
  </si>
  <si>
    <t>33.12.1</t>
  </si>
  <si>
    <t>ремонтування та технічне обслуговування машин загальної призначеності  а саме: “Ремонтування та технічне обслуговування конторських/офісних машин та устатковання”,</t>
  </si>
  <si>
    <t>Обслуговування устаткування їдальні</t>
  </si>
  <si>
    <t>33.12.2</t>
  </si>
  <si>
    <t>Ремонтування та технічне обслуговування машин і устаткування спеціальної призначеності</t>
  </si>
  <si>
    <t>Обслуговування очищення води басейну</t>
  </si>
  <si>
    <t>33.13.1</t>
  </si>
  <si>
    <t>Ремонтування та технічне обслуговування електронного та оптичного устаткування</t>
  </si>
  <si>
    <t>послуги з поточного техничного обслуговування</t>
  </si>
  <si>
    <t>за рахунок спец.фонду              (тех.обслуж. мед.оборудования)</t>
  </si>
  <si>
    <t>послуги з поточного технічного обслуговування</t>
  </si>
  <si>
    <t>Комплекс вимірювань ел.сетей</t>
  </si>
  <si>
    <t>33.14.1</t>
  </si>
  <si>
    <t>Аудит в/в приладів вимірювання</t>
  </si>
  <si>
    <t>Розподілення газоподібного палива трубопроводами</t>
  </si>
  <si>
    <t>35.22.1</t>
  </si>
  <si>
    <t>за рахунок спецфонду (годове обслуговування топочной)</t>
  </si>
  <si>
    <t>за рахунок спецфонду (годове обслуговування котельної)</t>
  </si>
  <si>
    <t>за рахунок спецфонду (поточний ремонт обладнення котельної)</t>
  </si>
  <si>
    <t>Оброблення та розподіляння води трубопроводами</t>
  </si>
  <si>
    <t>36.00.2</t>
  </si>
  <si>
    <t>за рахунок спецфонду (обслуговування та ремонт фільтрів басейну)</t>
  </si>
  <si>
    <t>Послуги каналізаційні</t>
  </si>
  <si>
    <t>37.00.1</t>
  </si>
  <si>
    <t>за рахунок спецфонду (послуги з очищення мереж каналізації)</t>
  </si>
  <si>
    <t>збирання безпечних відходів, непридатних для вторинного використання</t>
  </si>
  <si>
    <t>38,11,2</t>
  </si>
  <si>
    <t>господарчий відділ</t>
  </si>
  <si>
    <t>збирання небезпечних відходів</t>
  </si>
  <si>
    <t>38,12,1</t>
  </si>
  <si>
    <t>відділ ЦЗ і ОНС</t>
  </si>
  <si>
    <t>Монтаж ПОС їдальні</t>
  </si>
  <si>
    <t>43.21.1</t>
  </si>
  <si>
    <t>Монтаж ПОС в буфеті спорткомплексу</t>
  </si>
  <si>
    <t>43.21.2</t>
  </si>
  <si>
    <t>Монтаж водопровідних, каналізаційних, систем опалювання, вентиляції та кондиціювання повітря</t>
  </si>
  <si>
    <t>43.22.1</t>
  </si>
  <si>
    <t>за рахунок спецфонду (поточний ремонт систем опалення)</t>
  </si>
  <si>
    <t>Роботи  ізоляційні</t>
  </si>
  <si>
    <t>43.29.11</t>
  </si>
  <si>
    <t>за рахунок спецфонду  (вогнезахисна обробка деревяних конструкцій горищних приміщень екіпажу №1)</t>
  </si>
  <si>
    <t>за рахунок спецфонду  (вогнезахисна обробка деревяних конструкцій горищних приміщень навч.корпусу №6)</t>
  </si>
  <si>
    <t>Роботи малярні</t>
  </si>
  <si>
    <t>43.34.1</t>
  </si>
  <si>
    <t>Технічне обслуговування та ремонтування автомобілів і маловантажних автотранспортних засобів</t>
  </si>
  <si>
    <t>45.20.1</t>
  </si>
  <si>
    <t>Послуги суміжні з дорожнім перевезенням</t>
  </si>
  <si>
    <t>52.21.2</t>
  </si>
  <si>
    <t>Послуги, суміжні з водним перевезенням</t>
  </si>
  <si>
    <t>52.22.1</t>
  </si>
  <si>
    <t>послуги поштові та курєрські</t>
  </si>
  <si>
    <t>53.20.1</t>
  </si>
  <si>
    <t>Послуги щодо видання друкованої продукції, інші:</t>
  </si>
  <si>
    <t>Продаж рекламного місця в газетах</t>
  </si>
  <si>
    <t>58.13.3</t>
  </si>
  <si>
    <t>Програмне забезпечення системне на фізичних носіях</t>
  </si>
  <si>
    <t>58.29.2</t>
  </si>
  <si>
    <t>Програмне забезпечення прикладне на фізичних носіях</t>
  </si>
  <si>
    <t>Програмне забезпечення як завантажні файли D. Web</t>
  </si>
  <si>
    <t>58.29.3</t>
  </si>
  <si>
    <t>Програма АВК-5</t>
  </si>
  <si>
    <t>58.29.5</t>
  </si>
  <si>
    <t>Послуги щодо виробництва кінофільмів, відеофільмів і телевізійних програм;</t>
  </si>
  <si>
    <t>59,11,1</t>
  </si>
  <si>
    <t xml:space="preserve"> Послуги радіопрограм; оригінали радіопрограм</t>
  </si>
  <si>
    <t>59.20.2</t>
  </si>
  <si>
    <t>Послуги телефонії</t>
  </si>
  <si>
    <t>61.10.11</t>
  </si>
  <si>
    <t>Монтаж телефонних мереж</t>
  </si>
  <si>
    <t>61.10.4</t>
  </si>
  <si>
    <t>Послуги зв'язку Інтернетом проводовими мережами</t>
  </si>
  <si>
    <t>“Послуги щодо компютерного програмування”, а саме: супровід баз даних, а саме:ЄДЕБО, Райс</t>
  </si>
  <si>
    <t>62.01.1</t>
  </si>
  <si>
    <t>Послуги у сфері інформатизації</t>
  </si>
  <si>
    <t>62.02.2</t>
  </si>
  <si>
    <t>Послуги щодо технічної допомоги у сфері інформаційних технологій (Інфоресурс студ.)</t>
  </si>
  <si>
    <t>62.02.3</t>
  </si>
  <si>
    <t>Послули інформаційних агенств;</t>
  </si>
  <si>
    <t>63.91.1</t>
  </si>
  <si>
    <t>послуги інформаційні, інші</t>
  </si>
  <si>
    <t>63.99.1</t>
  </si>
  <si>
    <t>Послуги інформаційні інші, н. в. і. у.</t>
  </si>
  <si>
    <t>послуги щодо страхування від нещасних випадків і страхування здоров'я</t>
  </si>
  <si>
    <t>65,12,1</t>
  </si>
  <si>
    <t>Послуги щодо страхування автотранспорту</t>
  </si>
  <si>
    <t>65.12.2</t>
  </si>
  <si>
    <t>Інженерні послуги</t>
  </si>
  <si>
    <t>71.12.1</t>
  </si>
  <si>
    <t>за рахунок спецфонду (проєктні роботи)</t>
  </si>
  <si>
    <t>Послуги щодо технічного випробування і аналізування</t>
  </si>
  <si>
    <t>71.20.1</t>
  </si>
  <si>
    <t>за рахунок спецфонду (повірка манометрів та термометрів)</t>
  </si>
  <si>
    <t>за рахунок спецфонду (повірка лічильників води)</t>
  </si>
  <si>
    <t>за рахунок спецфонду (повірка лічильників тепла)</t>
  </si>
  <si>
    <t>за рахунок спецфонду (повірка лічильників газу)</t>
  </si>
  <si>
    <t>за рахунок спецфонду (аналіз якості води)</t>
  </si>
  <si>
    <t>лабораторія судової енергетики</t>
  </si>
  <si>
    <t>за рахунок спецфонду (внутрішнє технічне обстеження посудини, що працює під тиском)</t>
  </si>
  <si>
    <t>Послуги щодо технічноговіпробування і аналізування</t>
  </si>
  <si>
    <t>Послуги щодо технічного випробовування й аналізування</t>
  </si>
  <si>
    <t>послуги щодо техничного випробування й аналізування</t>
  </si>
  <si>
    <t>за рахунок спец.фонду              (ізометричний контроль рентгену)</t>
  </si>
  <si>
    <t xml:space="preserve">Послуги професійні, технічні та комерційні, інші
</t>
  </si>
  <si>
    <t>74.90.2</t>
  </si>
  <si>
    <t>УПС</t>
  </si>
  <si>
    <t>Послуги щодо оренди та лізингу автомобілів і маловантажних автотранспортних засобів</t>
  </si>
  <si>
    <t xml:space="preserve">77.11.1 </t>
  </si>
  <si>
    <t>Обслуговування кнопка безпеки</t>
  </si>
  <si>
    <t>80.20.1</t>
  </si>
  <si>
    <t>Обслуговування кнопка пож.безпеки</t>
  </si>
  <si>
    <t>Обслуговування відеоспостереження</t>
  </si>
  <si>
    <t>Послуги щодо очищування, інші</t>
  </si>
  <si>
    <t>81,29,1</t>
  </si>
  <si>
    <t>послуги щодо очищення промислових обєктів</t>
  </si>
  <si>
    <t>81.22.1</t>
  </si>
  <si>
    <t>служба быта</t>
  </si>
  <si>
    <t>81.29.1</t>
  </si>
  <si>
    <t>за рахунок спецфонду (хімічне очіщення мереж опалення)</t>
  </si>
  <si>
    <t>послуги щодо очіщування, інші</t>
  </si>
  <si>
    <t>Послуги комерційні допоміжні, інші, н. в. і. у.</t>
  </si>
  <si>
    <t>82.99.1</t>
  </si>
  <si>
    <t>за рахунок спецфонду (вода, компенсац.воинск. част)</t>
  </si>
  <si>
    <t>Обслуговування ПОС</t>
  </si>
  <si>
    <t>84.25.1</t>
  </si>
  <si>
    <t>послуги освітянські допоміжні</t>
  </si>
  <si>
    <t>85.60.1</t>
  </si>
  <si>
    <t>“Ремонтування комп'ютерів і периферійного устаткування”, а саме: поточний ремонт та технічне обслуговування комп'ютерів</t>
  </si>
  <si>
    <t>95.11.1.</t>
  </si>
  <si>
    <t>“Ремонтування комп'ютерів і периферійного устаткування”, а саме:заправка та відновлення картріджів переферійного обладнання яке використовується спільно з електронно-обчислювальною технікою</t>
  </si>
  <si>
    <t>послуги щодо прання та хімічного чищення</t>
  </si>
  <si>
    <t>96,01,1</t>
  </si>
  <si>
    <t>сп ф (кошторис +довідка на зміни -2160000</t>
  </si>
  <si>
    <t>пара та гаряча вода, постачання пари та гарячої води (послуги з централізованого опалення)</t>
  </si>
  <si>
    <t>35.30.1</t>
  </si>
  <si>
    <t>віддділ гол.механіка</t>
  </si>
  <si>
    <t>обробляння та розподіляння води трубопроводами</t>
  </si>
  <si>
    <t xml:space="preserve">енергія електрична </t>
  </si>
  <si>
    <t>35,11,1</t>
  </si>
  <si>
    <t>віддділ гол.енергетика</t>
  </si>
  <si>
    <t xml:space="preserve"> газ природний,скраплений або в газоподібному стані (газ природний) </t>
  </si>
  <si>
    <t>06.20.1</t>
  </si>
  <si>
    <t>послуги морського та каботажного пасажирського транспорту</t>
  </si>
  <si>
    <t>52,10,1</t>
  </si>
  <si>
    <t>відділ  плавпрактики</t>
  </si>
  <si>
    <t>МОН Семінар з безпеки праці</t>
  </si>
  <si>
    <t>відділ безпеки праці</t>
  </si>
  <si>
    <t>видатки на виконання окремих заходів відповідно до укладення договорів з підприемствами (організаціями)</t>
  </si>
  <si>
    <t xml:space="preserve">військова кафедра </t>
  </si>
  <si>
    <t>Установки електрогенераторні та перетворювачі обертові електричні</t>
  </si>
  <si>
    <t>28.25.2</t>
  </si>
  <si>
    <t>Інструменти та прилади вимірювальні, контрольні та випробувальні, інші</t>
  </si>
  <si>
    <t>26.51.6</t>
  </si>
  <si>
    <t>Устаткування їдальні і буфетів</t>
  </si>
  <si>
    <t>28.29.8</t>
  </si>
  <si>
    <r>
      <t xml:space="preserve">Устаткування їдальні </t>
    </r>
    <r>
      <rPr>
        <sz val="10"/>
        <rFont val="Times New Roman"/>
        <family val="1"/>
      </rPr>
      <t>ПАРОКОНВЕКЦИОННАЯ ПЕЧЬ</t>
    </r>
  </si>
  <si>
    <t>28.21.1</t>
  </si>
  <si>
    <t>Устаткування їдальні ПОСУДОМЕЧНАЯ МАШИНА</t>
  </si>
  <si>
    <t>28.29.5</t>
  </si>
  <si>
    <t>Деталі по обслуговування устаткування їдальні</t>
  </si>
  <si>
    <t>Ел.бойлер</t>
  </si>
  <si>
    <t>27.51.25</t>
  </si>
  <si>
    <t>телефоноє устаткування</t>
  </si>
  <si>
    <t>28.30.2</t>
  </si>
  <si>
    <t xml:space="preserve">Факс апараты телефоные </t>
  </si>
  <si>
    <t>устаткування відеоспостереження</t>
  </si>
  <si>
    <t>26.40.3</t>
  </si>
  <si>
    <t>28.13.23   28.25.1</t>
  </si>
  <si>
    <t>Ел.лічильник</t>
  </si>
  <si>
    <t>26.51.63</t>
  </si>
  <si>
    <t>Ел.інструмент</t>
  </si>
  <si>
    <t>Машини обчислювальні</t>
  </si>
  <si>
    <t>Блоки памяті та інші запамятовувальні пристрої</t>
  </si>
  <si>
    <t>26.20.2</t>
  </si>
  <si>
    <t>Блоки машин автоматичного обробляння інформації інші</t>
  </si>
  <si>
    <t>26.20.3</t>
  </si>
  <si>
    <t>Счастини та приладдя до обчислювальних машин</t>
  </si>
  <si>
    <t>26.20.4</t>
  </si>
  <si>
    <t xml:space="preserve">Машини конторські/офісні, інші, та частини до них </t>
  </si>
  <si>
    <t>28.23.2</t>
  </si>
  <si>
    <t>Машини конторські/офісні, інші, та частини до них (копіювальні аппарати)</t>
  </si>
  <si>
    <t>форми чи циліндри друкарські та інші носії відбитків для використання в поліграфії</t>
  </si>
  <si>
    <t>18.13.2</t>
  </si>
  <si>
    <t>Відеопроектори</t>
  </si>
  <si>
    <t>26.40.34</t>
  </si>
  <si>
    <t>Машини й устаткування друкарські та палітурні</t>
  </si>
  <si>
    <t>28.99.1</t>
  </si>
  <si>
    <t xml:space="preserve">Прилади та інструменти навігаційні, метеорологічні, геофізичні та подібної призначенності </t>
  </si>
  <si>
    <t>26.51.1</t>
  </si>
  <si>
    <t>Прилади радиолокаційні та радионавігаційні</t>
  </si>
  <si>
    <t>26.51.2</t>
  </si>
  <si>
    <t>Прилади для вимірювання електричних величин</t>
  </si>
  <si>
    <t>26.51.4</t>
  </si>
  <si>
    <t>Прилади для контролювання інших фізичних характеристик</t>
  </si>
  <si>
    <t>26.51.5</t>
  </si>
  <si>
    <t>Інструменти та прилади вимірювальні, контрольні та випробовувальні, інші</t>
  </si>
  <si>
    <t>капітальний ремонт екіпажу №1 по вул. Маловського, 10  (інв.№10320001)</t>
  </si>
  <si>
    <t>капітальний ремонт екіпажу №5 по вул. Маловського, 10  (інв.№10320003)</t>
  </si>
  <si>
    <t>капітальний ремонт екіпажу №6 по вул. Маловського, 10  (інв.№10320004)</t>
  </si>
  <si>
    <t>капітальний ремонт навчального корпусу №1 по вул.Дідріхсона, 8(інв.№10310010)</t>
  </si>
  <si>
    <t>капітальний ремонт навчального корпусу №2 по вул.Дідріхсона, 8(інв.№10310002)</t>
  </si>
  <si>
    <t>капітальний ремонт навчального корпусу №3 по вул.Дідріхсона,13(інв.№10310013)</t>
  </si>
  <si>
    <t>капітальний ремонт навчального корпусу №4 по вул.Дідріхсона,13(інв.№10310014)</t>
  </si>
  <si>
    <t>капітальний ремонт навчального корпусу №5 по вул.Дідріхсона,13(інв.№10310015)</t>
  </si>
  <si>
    <t>капітальний ремонт навчального корпусу №7 по вул.Дідріхсона,8(інв.№10310024)</t>
  </si>
  <si>
    <t>капітальний ремонт лабораторії живучості, басейну по вул. Маловського, 10  (інв.№10310020)</t>
  </si>
  <si>
    <t>капітальний ремонт науково-навчального комплексу судової енергетики 3-Л по вул.Дідріхсона, 13    (інв.№10310012)</t>
  </si>
  <si>
    <t>капитальний ремонт екипажу №2, вул. Маловського, 10 (10320002)</t>
  </si>
  <si>
    <t>Проректор з АГР</t>
  </si>
  <si>
    <t>О.В.Мішин</t>
  </si>
  <si>
    <t>Начальник ЄТВ навчальних суден практики та працевлаштування</t>
  </si>
  <si>
    <t>О.І.Соболєв</t>
  </si>
  <si>
    <t>Начальник ВТЗН</t>
  </si>
  <si>
    <t>О.І.Голобородько</t>
  </si>
  <si>
    <r>
      <t>14.39.1</t>
    </r>
    <r>
      <rPr>
        <sz val="11"/>
        <rFont val="Times New Roman"/>
        <family val="1"/>
      </rPr>
      <t xml:space="preserve">  </t>
    </r>
  </si>
  <si>
    <t>13,92,1</t>
  </si>
  <si>
    <t>16,10,3</t>
  </si>
  <si>
    <t>17,12,1</t>
  </si>
  <si>
    <t xml:space="preserve">шпалери  </t>
  </si>
  <si>
    <t xml:space="preserve"> 33,12,2</t>
  </si>
  <si>
    <r>
      <t>“Послуги щодо компютерного програмування”, а саме: супровід баз даних</t>
    </r>
    <r>
      <rPr>
        <sz val="10"/>
        <rFont val="Times New Roman"/>
        <family val="1"/>
      </rPr>
      <t>, а саме:ЄДЕБО, Райс</t>
    </r>
  </si>
  <si>
    <r>
      <t xml:space="preserve"> </t>
    </r>
    <r>
      <rPr>
        <u val="single"/>
        <sz val="12"/>
        <rFont val="Times New Roman"/>
        <family val="1"/>
      </rPr>
      <t>Послуги радіопрограм; оригінали радіопрограм</t>
    </r>
  </si>
  <si>
    <r>
      <t xml:space="preserve"> </t>
    </r>
    <r>
      <rPr>
        <b/>
        <i/>
        <u val="single"/>
        <sz val="12"/>
        <rFont val="Times New Roman"/>
        <family val="1"/>
      </rPr>
      <t>Інтернет-довідники та інтернет-списки адресатів</t>
    </r>
  </si>
  <si>
    <t xml:space="preserve">   « ЗАТВЕРДЖУЮ»         </t>
  </si>
  <si>
    <t>в.о.РЕКТОРА ОНМА</t>
  </si>
  <si>
    <t>ШЕМЯКІН О.М.</t>
  </si>
  <si>
    <t xml:space="preserve">Відповідальні підрозділ(и), (особа(и)   </t>
  </si>
  <si>
    <t xml:space="preserve"> за рахунок загального фонду, спецфонду                      </t>
  </si>
  <si>
    <t xml:space="preserve"> за рахунок загального   спецфонду</t>
  </si>
  <si>
    <t xml:space="preserve">   за рахунок загального фонду,     спецфонду</t>
  </si>
  <si>
    <t xml:space="preserve"> за рахунок загального фонду,         спецфонду</t>
  </si>
  <si>
    <t xml:space="preserve">  Продукти   молочні, інші</t>
  </si>
  <si>
    <t xml:space="preserve">  10.51.5 </t>
  </si>
  <si>
    <t xml:space="preserve"> за рахунок загального фонду,            спецфонду</t>
  </si>
  <si>
    <t xml:space="preserve">   за рахунок загального фонду,   спецфонду</t>
  </si>
  <si>
    <t xml:space="preserve"> за рахунок загального фонду,          спецфонду</t>
  </si>
  <si>
    <t>11,07,1</t>
  </si>
  <si>
    <t>за рахунок спец. Фонду (мякій інвентарБілизна постільна)</t>
  </si>
  <si>
    <t>за рахунок спецфонду (спецодяг,сіроти)</t>
  </si>
  <si>
    <t>вироби столярні та теслярські,  з деревини</t>
  </si>
  <si>
    <t xml:space="preserve">відділ матеріально-технічного забезпечення, МС ОНМА,  </t>
  </si>
  <si>
    <t>відділ матеріально-технічного забезпечення, МС ОНМА, відділ технічних засобів навчання</t>
  </si>
  <si>
    <t xml:space="preserve">відділ матеріально-технічного забезпечення, МС ОНМА,бібліотека </t>
  </si>
  <si>
    <t>17.24.1</t>
  </si>
  <si>
    <t>18,12,1</t>
  </si>
  <si>
    <t>Фреон-  Продукти хімічні різноманітні</t>
  </si>
  <si>
    <t xml:space="preserve">20.59.5 </t>
  </si>
  <si>
    <t>за рахунок спец.фонду              (товари мед.призначення)   договір до 20.04.2014</t>
  </si>
  <si>
    <t xml:space="preserve">за рахунок спец.фонду(товари мед.призначення) </t>
  </si>
  <si>
    <t xml:space="preserve">за рахунок спец.фонду              (товари мед.призначення  </t>
  </si>
  <si>
    <t>вироби пластмасові для будівництва, лінолеум і покриви на підлогу, тверді,не пластикові</t>
  </si>
  <si>
    <t>відділ матеріально-технічного забезпечення,відділ головного механіка</t>
  </si>
  <si>
    <t>за рахунок спецфонду (жалюзісідіннядо унітазу,зливні бачки, резервуари,цистернилінолеум)</t>
  </si>
  <si>
    <t xml:space="preserve">23.62.1 </t>
  </si>
  <si>
    <t xml:space="preserve">за рахунок спецфонду (напилки, рашпілі, ножиці для різання металу, ключі гайкові ручні, інструменти для свердліннятощо </t>
  </si>
  <si>
    <t>відділ головного механіка,відділ технічних засобів навчання</t>
  </si>
  <si>
    <t>відділ матеріально-технічного забезпеченнявідділ головного механіка</t>
  </si>
  <si>
    <t>Вироби для ванн і кухні металеві (Противень)</t>
  </si>
  <si>
    <t>Апаратура електрична для проводового телефоного чи телеграфного звязку,відеофони (телефонні матеріали і вироби)</t>
  </si>
  <si>
    <t>Машини обчислювальні, частини та приладдя до них ”,(картріджі для пристроїв друкувальнихкомплектуючи та витратні матеріали</t>
  </si>
  <si>
    <t>Апаратура для записування та відтворення звуку та зображення (Відеопроекториустаткування відеоспостереження)</t>
  </si>
  <si>
    <t>відділ технічних засобів навчанняВідділ гол.енергетика</t>
  </si>
  <si>
    <t>відділ технічних засобів навчання,відділ головного механіка,відділ гол.енергетика (електролічильник)</t>
  </si>
  <si>
    <t>Елементи первинні, первинні батареї та частини до них (Акумулятори)</t>
  </si>
  <si>
    <t xml:space="preserve">Пристрої електромонтажні  </t>
  </si>
  <si>
    <t xml:space="preserve">Проводи та кабелі електронні й електричні, інші </t>
  </si>
  <si>
    <t xml:space="preserve">Лампи та світильники, інші  </t>
  </si>
  <si>
    <t>Лампи розжарювання та газорозрядні електричні, лампи дугові (Ел.лампи)</t>
  </si>
  <si>
    <t>Прилади електричні побутові інші, н.в.і.у. (мікрохвильові печі)</t>
  </si>
  <si>
    <t xml:space="preserve">27.51.2 </t>
  </si>
  <si>
    <t>Прилади електричні, побутові, інші (Ел.бойлер)</t>
  </si>
  <si>
    <t>відділ головного механіка,Відділ гол.енергетика</t>
  </si>
  <si>
    <t>за рахунок спецфонду (Вузли і деталі до холодильних установок, тощо)</t>
  </si>
  <si>
    <t>газогенератори, дистиляційні та фільтрувальні апарати</t>
  </si>
  <si>
    <t xml:space="preserve">Відділ гол.енергетика, відділ головного механіка  </t>
  </si>
  <si>
    <t>Фільтри очищення води їдальніФільтри мастильні, паливні та всмоктувальні повітряні до двигунів внутрішнього згоряння</t>
  </si>
  <si>
    <t xml:space="preserve">28.13.23    </t>
  </si>
  <si>
    <t>Устаткування їдальні ПАРОКОНВЕКЦИОННАЯ ПЕЧЬ</t>
  </si>
  <si>
    <t>Устаткування для миття, наповнювання та обгортання пляшок...вогнегасників.</t>
  </si>
  <si>
    <t>28,29,2</t>
  </si>
  <si>
    <t>за рахунок спец. Фонду (господарчі товари, буд.мат.)</t>
  </si>
  <si>
    <t>за рахунок спецфонду (дошки учнівські тощо))</t>
  </si>
  <si>
    <t>Вироби ювелірні та подібні вироби (Аноди електролізерів срібні до установки по знезараженню води плавального  басейну ійонами срібла»)</t>
  </si>
  <si>
    <t xml:space="preserve">ремонтування та технічне обслуговування машин загальної призначеності  </t>
  </si>
  <si>
    <t>відділ технічних засобів навчання(Ремонтування та технічне обслуговування конторських/офісних машин та устатковання), відділ УПС,Відділ гол.енергетика(обслуговування кондиціонерів)</t>
  </si>
  <si>
    <t>відділ технічних засобів навчання,відділ гол.енергетика, Сорока В.Д.(обслуговування устаткування їдальні),відділ ОП та БЖДперезарядка вогнегасників</t>
  </si>
  <si>
    <t>відділ технічних засобів навчання, відділ гол.енергетика(обслуговування очищення води басейну, МС ОНМА(тех.обсл.мед.оборуд)</t>
  </si>
  <si>
    <t>Комплекс вимірювань ел.сетей,аудит в/в приладів вимірювання</t>
  </si>
  <si>
    <t>за рахунок спецфонду (годове обслуговування, поточ.ремонт котельні, топочной)</t>
  </si>
  <si>
    <t>за рахунок спецфонду</t>
  </si>
  <si>
    <t>Роботи будівельно-монтажні, інші (Роботи  ізоляційні)</t>
  </si>
  <si>
    <t xml:space="preserve">43.29.1 </t>
  </si>
  <si>
    <t>за рахунок спецфонду  (вогнезахисна обробка деревяних конструкцій горищних приміщень екіпажу №1навч.корпусу №6)</t>
  </si>
  <si>
    <t>навчальний відділ, канцелярія</t>
  </si>
  <si>
    <t xml:space="preserve">  за рахунок спецфонду, (дипломи)   не підпадає під дію ЗУ «Про здійснення держ.закупівель»,</t>
  </si>
  <si>
    <t>Послуги телефонії,договора до 20.04.2014</t>
  </si>
  <si>
    <t>відділ технічних засобів навчання,Відділ гол.енергетика, Сорока В.Д.(Монтаж телефонних мереж)</t>
  </si>
  <si>
    <t>63,11,1</t>
  </si>
  <si>
    <t>Послуги юридичні</t>
  </si>
  <si>
    <t>69,10,1</t>
  </si>
  <si>
    <t>юридичний відділ</t>
  </si>
  <si>
    <t>відділ головного механіка,лабораторія судової енергетики,МС ОНМА,УПС</t>
  </si>
  <si>
    <t>послуги систем безпеки</t>
  </si>
  <si>
    <t>Обслуговування кнопка безпеки, пожбезпеки, відеоспостередж.</t>
  </si>
  <si>
    <t>відділ головного механіка,УПС, служба бита</t>
  </si>
  <si>
    <t>Творчисть містецька (твори художників, графіків і скульпторів)</t>
  </si>
  <si>
    <t xml:space="preserve">90,03,1 </t>
  </si>
  <si>
    <t xml:space="preserve">“Ремонтування комп'ютерів і периферійного устаткування”, </t>
  </si>
  <si>
    <t>гравій та пісок</t>
  </si>
  <si>
    <t>08,12,1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</si>
</sst>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00"/>
    <numFmt numFmtId="166" formatCode="0.00\ ;\-0.00\ "/>
    <numFmt numFmtId="167" formatCode="0.0"/>
    <numFmt numFmtId="168" formatCode="0.000"/>
    <numFmt numFmtId="169" formatCode="#,##0.0000"/>
    <numFmt numFmtId="170" formatCode="[$-FC19]d\ mmmm\ yyyy\ &quot;г.&quot;"/>
  </numFmts>
  <fonts count="71">
    <font>
      <sz val="10"/>
      <name val="Sans"/>
      <family val="2"/>
    </font>
    <font>
      <sz val="10"/>
      <name val="Arial"/>
      <family val="0"/>
    </font>
    <font>
      <sz val="10"/>
      <color indexed="8"/>
      <name val="Sans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25"/>
      <name val="Times New Roman"/>
      <family val="1"/>
    </font>
    <font>
      <b/>
      <sz val="16"/>
      <name val="Times New Roman"/>
      <family val="1"/>
    </font>
    <font>
      <sz val="11"/>
      <color indexed="49"/>
      <name val="Times New Roman"/>
      <family val="1"/>
    </font>
    <font>
      <b/>
      <sz val="14"/>
      <color indexed="18"/>
      <name val="Arial Cyr"/>
      <family val="2"/>
    </font>
    <font>
      <b/>
      <sz val="16"/>
      <color indexed="8"/>
      <name val="Times New Roman"/>
      <family val="1"/>
    </font>
    <font>
      <sz val="12"/>
      <color indexed="12"/>
      <name val="Times New Roman"/>
      <family val="1"/>
    </font>
    <font>
      <b/>
      <i/>
      <u val="single"/>
      <sz val="12"/>
      <name val="Sans"/>
      <family val="1"/>
    </font>
    <font>
      <sz val="10.5"/>
      <name val="Arial"/>
      <family val="2"/>
    </font>
    <font>
      <sz val="10"/>
      <name val="Times New Roman"/>
      <family val="1"/>
    </font>
    <font>
      <sz val="10"/>
      <color indexed="10"/>
      <name val="Sans"/>
      <family val="2"/>
    </font>
    <font>
      <b/>
      <i/>
      <u val="single"/>
      <sz val="12"/>
      <name val="Times New Roman"/>
      <family val="1"/>
    </font>
    <font>
      <u val="single"/>
      <sz val="12"/>
      <name val="Sans"/>
      <family val="1"/>
    </font>
    <font>
      <sz val="11"/>
      <color indexed="10"/>
      <name val="Times New Roman"/>
      <family val="1"/>
    </font>
    <font>
      <u val="single"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Sans"/>
      <family val="2"/>
    </font>
    <font>
      <sz val="9"/>
      <name val="Arial"/>
      <family val="2"/>
    </font>
    <font>
      <sz val="9"/>
      <color indexed="10"/>
      <name val="Sans"/>
      <family val="2"/>
    </font>
    <font>
      <b/>
      <sz val="9"/>
      <name val="Sans"/>
      <family val="2"/>
    </font>
    <font>
      <b/>
      <i/>
      <u val="single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 applyNumberFormat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33" applyNumberFormat="1" applyFont="1">
      <alignment/>
      <protection/>
    </xf>
    <xf numFmtId="0" fontId="4" fillId="0" borderId="0" xfId="33" applyNumberFormat="1" applyFont="1">
      <alignment/>
      <protection/>
    </xf>
    <xf numFmtId="0" fontId="3" fillId="0" borderId="0" xfId="33" applyNumberFormat="1" applyFont="1" applyAlignment="1">
      <alignment horizont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164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165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0" fontId="4" fillId="0" borderId="10" xfId="33" applyNumberFormat="1" applyFont="1" applyBorder="1" applyAlignment="1">
      <alignment wrapText="1"/>
      <protection/>
    </xf>
    <xf numFmtId="0" fontId="3" fillId="0" borderId="10" xfId="33" applyNumberFormat="1" applyFont="1" applyBorder="1" applyAlignment="1">
      <alignment horizontal="center" wrapText="1"/>
      <protection/>
    </xf>
    <xf numFmtId="0" fontId="3" fillId="0" borderId="10" xfId="33" applyNumberFormat="1" applyFont="1" applyBorder="1" applyAlignment="1">
      <alignment wrapText="1"/>
      <protection/>
    </xf>
    <xf numFmtId="2" fontId="3" fillId="0" borderId="10" xfId="33" applyNumberFormat="1" applyFont="1" applyBorder="1" applyAlignment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/>
    </xf>
    <xf numFmtId="4" fontId="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11" xfId="33" applyNumberFormat="1" applyFont="1" applyBorder="1" applyAlignment="1">
      <alignment horizontal="center"/>
      <protection/>
    </xf>
    <xf numFmtId="0" fontId="3" fillId="33" borderId="0" xfId="33" applyNumberFormat="1" applyFont="1" applyFill="1">
      <alignment/>
      <protection/>
    </xf>
    <xf numFmtId="0" fontId="10" fillId="33" borderId="10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2" fontId="10" fillId="33" borderId="10" xfId="0" applyNumberFormat="1" applyFont="1" applyFill="1" applyBorder="1" applyAlignment="1" applyProtection="1">
      <alignment horizontal="center" vertical="top" wrapText="1"/>
      <protection/>
    </xf>
    <xf numFmtId="164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3" fillId="33" borderId="0" xfId="33" applyNumberFormat="1" applyFont="1" applyFill="1" applyAlignment="1">
      <alignment horizontal="center"/>
      <protection/>
    </xf>
    <xf numFmtId="2" fontId="3" fillId="33" borderId="0" xfId="33" applyNumberFormat="1" applyFont="1" applyFill="1">
      <alignment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2" fontId="4" fillId="0" borderId="10" xfId="0" applyNumberFormat="1" applyFont="1" applyBorder="1" applyAlignment="1">
      <alignment horizontal="center" wrapText="1"/>
    </xf>
    <xf numFmtId="0" fontId="11" fillId="0" borderId="10" xfId="33" applyNumberFormat="1" applyFont="1" applyFill="1" applyBorder="1" applyAlignment="1">
      <alignment horizontal="center" wrapText="1"/>
      <protection/>
    </xf>
    <xf numFmtId="2" fontId="3" fillId="33" borderId="0" xfId="33" applyNumberFormat="1" applyFont="1" applyFill="1" applyAlignment="1">
      <alignment horizontal="center"/>
      <protection/>
    </xf>
    <xf numFmtId="167" fontId="12" fillId="0" borderId="12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0" xfId="33" applyNumberFormat="1" applyFont="1">
      <alignment/>
      <protection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33" applyNumberFormat="1" applyFont="1" applyBorder="1" applyAlignment="1">
      <alignment/>
      <protection/>
    </xf>
    <xf numFmtId="0" fontId="3" fillId="0" borderId="0" xfId="33" applyNumberFormat="1" applyFont="1" applyAlignment="1">
      <alignment/>
      <protection/>
    </xf>
    <xf numFmtId="0" fontId="13" fillId="33" borderId="0" xfId="33" applyNumberFormat="1" applyFont="1" applyFill="1">
      <alignment/>
      <protection/>
    </xf>
    <xf numFmtId="0" fontId="13" fillId="33" borderId="10" xfId="0" applyFont="1" applyFill="1" applyBorder="1" applyAlignment="1" applyProtection="1">
      <alignment horizontal="center" vertical="top" wrapText="1"/>
      <protection/>
    </xf>
    <xf numFmtId="4" fontId="13" fillId="33" borderId="10" xfId="0" applyNumberFormat="1" applyFont="1" applyFill="1" applyBorder="1" applyAlignment="1" applyProtection="1">
      <alignment horizontal="center" vertical="top" wrapText="1"/>
      <protection/>
    </xf>
    <xf numFmtId="0" fontId="13" fillId="33" borderId="10" xfId="0" applyFont="1" applyFill="1" applyBorder="1" applyAlignment="1" applyProtection="1">
      <alignment horizontal="left" vertical="top" wrapText="1"/>
      <protection/>
    </xf>
    <xf numFmtId="4" fontId="13" fillId="33" borderId="0" xfId="33" applyNumberFormat="1" applyFont="1" applyFill="1">
      <alignment/>
      <protection/>
    </xf>
    <xf numFmtId="0" fontId="4" fillId="0" borderId="0" xfId="0" applyFont="1" applyAlignment="1">
      <alignment vertical="top" wrapText="1"/>
    </xf>
    <xf numFmtId="168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33" applyNumberFormat="1" applyFont="1" applyBorder="1" applyAlignment="1">
      <alignment wrapText="1"/>
      <protection/>
    </xf>
    <xf numFmtId="0" fontId="4" fillId="0" borderId="10" xfId="0" applyFont="1" applyFill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wrapText="1"/>
    </xf>
    <xf numFmtId="0" fontId="15" fillId="0" borderId="10" xfId="33" applyNumberFormat="1" applyFont="1" applyBorder="1" applyAlignment="1">
      <alignment wrapText="1"/>
      <protection/>
    </xf>
    <xf numFmtId="0" fontId="3" fillId="0" borderId="10" xfId="33" applyNumberFormat="1" applyFont="1" applyBorder="1" applyAlignment="1">
      <alignment horizontal="center"/>
      <protection/>
    </xf>
    <xf numFmtId="2" fontId="3" fillId="0" borderId="10" xfId="33" applyNumberFormat="1" applyFont="1" applyBorder="1" applyAlignment="1">
      <alignment horizontal="center"/>
      <protection/>
    </xf>
    <xf numFmtId="164" fontId="3" fillId="0" borderId="10" xfId="33" applyNumberFormat="1" applyFont="1" applyBorder="1">
      <alignment/>
      <protection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8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10" xfId="33" applyNumberFormat="1" applyFont="1" applyBorder="1" applyAlignment="1">
      <alignment wrapText="1"/>
      <protection/>
    </xf>
    <xf numFmtId="0" fontId="3" fillId="0" borderId="10" xfId="33" applyNumberFormat="1" applyFont="1" applyBorder="1">
      <alignment/>
      <protection/>
    </xf>
    <xf numFmtId="0" fontId="19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168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justify" vertical="center"/>
    </xf>
    <xf numFmtId="164" fontId="4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justify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0" fillId="0" borderId="10" xfId="0" applyFont="1" applyFill="1" applyBorder="1" applyAlignment="1">
      <alignment wrapText="1"/>
    </xf>
    <xf numFmtId="0" fontId="3" fillId="0" borderId="10" xfId="33" applyNumberFormat="1" applyFont="1" applyFill="1" applyBorder="1" applyAlignment="1">
      <alignment wrapText="1"/>
      <protection/>
    </xf>
    <xf numFmtId="4" fontId="13" fillId="0" borderId="10" xfId="0" applyNumberFormat="1" applyFont="1" applyFill="1" applyBorder="1" applyAlignment="1" applyProtection="1">
      <alignment horizontal="center" vertical="top" wrapText="1"/>
      <protection/>
    </xf>
    <xf numFmtId="2" fontId="4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4" fontId="3" fillId="0" borderId="0" xfId="33" applyNumberFormat="1" applyFont="1">
      <alignment/>
      <protection/>
    </xf>
    <xf numFmtId="2" fontId="13" fillId="33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0" xfId="33" applyNumberFormat="1" applyFont="1" applyAlignment="1">
      <alignment horizontal="center"/>
      <protection/>
    </xf>
    <xf numFmtId="0" fontId="13" fillId="0" borderId="0" xfId="33" applyNumberFormat="1" applyFont="1">
      <alignment/>
      <protection/>
    </xf>
    <xf numFmtId="0" fontId="10" fillId="0" borderId="0" xfId="33" applyNumberFormat="1" applyFont="1">
      <alignment/>
      <protection/>
    </xf>
    <xf numFmtId="0" fontId="3" fillId="0" borderId="13" xfId="33" applyNumberFormat="1" applyFont="1" applyBorder="1" applyAlignment="1">
      <alignment wrapText="1"/>
      <protection/>
    </xf>
    <xf numFmtId="0" fontId="3" fillId="0" borderId="0" xfId="33" applyNumberFormat="1" applyFont="1" applyAlignment="1">
      <alignment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top" wrapText="1"/>
      <protection/>
    </xf>
    <xf numFmtId="164" fontId="8" fillId="0" borderId="10" xfId="0" applyNumberFormat="1" applyFont="1" applyFill="1" applyBorder="1" applyAlignment="1" applyProtection="1">
      <alignment horizontal="center" vertical="top" wrapText="1"/>
      <protection/>
    </xf>
    <xf numFmtId="2" fontId="8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Font="1" applyFill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 applyProtection="1">
      <alignment horizontal="right" vertical="top"/>
      <protection/>
    </xf>
    <xf numFmtId="0" fontId="23" fillId="0" borderId="10" xfId="0" applyFont="1" applyFill="1" applyBorder="1" applyAlignment="1" applyProtection="1">
      <alignment horizontal="center" vertical="top" wrapText="1"/>
      <protection/>
    </xf>
    <xf numFmtId="0" fontId="23" fillId="0" borderId="10" xfId="0" applyFont="1" applyFill="1" applyBorder="1" applyAlignment="1" applyProtection="1">
      <alignment horizontal="center" vertical="top" wrapText="1"/>
      <protection/>
    </xf>
    <xf numFmtId="165" fontId="24" fillId="0" borderId="10" xfId="0" applyNumberFormat="1" applyFont="1" applyFill="1" applyBorder="1" applyAlignment="1" applyProtection="1">
      <alignment horizontal="center" vertical="top" wrapText="1"/>
      <protection/>
    </xf>
    <xf numFmtId="165" fontId="23" fillId="0" borderId="10" xfId="0" applyNumberFormat="1" applyFont="1" applyFill="1" applyBorder="1" applyAlignment="1" applyProtection="1">
      <alignment horizontal="center" vertical="top" wrapText="1"/>
      <protection/>
    </xf>
    <xf numFmtId="164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34" borderId="10" xfId="0" applyFont="1" applyFill="1" applyBorder="1" applyAlignment="1" applyProtection="1">
      <alignment horizontal="center" vertical="top" wrapText="1"/>
      <protection/>
    </xf>
    <xf numFmtId="0" fontId="23" fillId="34" borderId="10" xfId="0" applyFont="1" applyFill="1" applyBorder="1" applyAlignment="1" applyProtection="1">
      <alignment horizontal="center" vertical="top" wrapText="1"/>
      <protection/>
    </xf>
    <xf numFmtId="165" fontId="23" fillId="34" borderId="10" xfId="0" applyNumberFormat="1" applyFont="1" applyFill="1" applyBorder="1" applyAlignment="1" applyProtection="1">
      <alignment horizontal="center" vertical="top" wrapText="1"/>
      <protection/>
    </xf>
    <xf numFmtId="4" fontId="23" fillId="34" borderId="10" xfId="0" applyNumberFormat="1" applyFont="1" applyFill="1" applyBorder="1" applyAlignment="1" applyProtection="1">
      <alignment horizontal="center" vertical="top" wrapText="1"/>
      <protection/>
    </xf>
    <xf numFmtId="164" fontId="23" fillId="34" borderId="10" xfId="0" applyNumberFormat="1" applyFont="1" applyFill="1" applyBorder="1" applyAlignment="1" applyProtection="1">
      <alignment horizontal="center" vertical="top" wrapText="1"/>
      <protection/>
    </xf>
    <xf numFmtId="2" fontId="23" fillId="0" borderId="10" xfId="0" applyNumberFormat="1" applyFont="1" applyFill="1" applyBorder="1" applyAlignment="1" applyProtection="1">
      <alignment horizontal="center" vertical="top" wrapText="1"/>
      <protection/>
    </xf>
    <xf numFmtId="164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65" fontId="24" fillId="0" borderId="10" xfId="0" applyNumberFormat="1" applyFont="1" applyFill="1" applyBorder="1" applyAlignment="1" applyProtection="1">
      <alignment horizontal="center" vertical="top" wrapText="1"/>
      <protection/>
    </xf>
    <xf numFmtId="164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center" vertical="top" wrapText="1"/>
      <protection/>
    </xf>
    <xf numFmtId="0" fontId="23" fillId="0" borderId="10" xfId="0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164" fontId="25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4" fontId="28" fillId="34" borderId="10" xfId="0" applyNumberFormat="1" applyFont="1" applyFill="1" applyBorder="1" applyAlignment="1">
      <alignment horizontal="center" vertical="top" wrapText="1"/>
    </xf>
    <xf numFmtId="164" fontId="29" fillId="34" borderId="10" xfId="0" applyNumberFormat="1" applyFont="1" applyFill="1" applyBorder="1" applyAlignment="1">
      <alignment horizontal="center" vertical="top" wrapText="1"/>
    </xf>
    <xf numFmtId="0" fontId="30" fillId="34" borderId="10" xfId="0" applyFont="1" applyFill="1" applyBorder="1" applyAlignment="1">
      <alignment horizontal="center" vertical="top" wrapText="1"/>
    </xf>
    <xf numFmtId="0" fontId="23" fillId="0" borderId="10" xfId="33" applyNumberFormat="1" applyFont="1" applyBorder="1" applyAlignment="1">
      <alignment horizontal="center" vertical="top" wrapText="1"/>
      <protection/>
    </xf>
    <xf numFmtId="0" fontId="23" fillId="0" borderId="10" xfId="33" applyNumberFormat="1" applyFont="1" applyBorder="1" applyAlignment="1">
      <alignment horizontal="center" vertical="top" wrapText="1"/>
      <protection/>
    </xf>
    <xf numFmtId="2" fontId="23" fillId="0" borderId="10" xfId="33" applyNumberFormat="1" applyFont="1" applyBorder="1" applyAlignment="1">
      <alignment horizontal="center" vertical="top" wrapText="1"/>
      <protection/>
    </xf>
    <xf numFmtId="164" fontId="25" fillId="0" borderId="10" xfId="33" applyNumberFormat="1" applyFont="1" applyBorder="1" applyAlignment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66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10" xfId="0" applyFont="1" applyFill="1" applyBorder="1" applyAlignment="1" applyProtection="1">
      <alignment horizontal="center" vertical="top" wrapText="1"/>
      <protection/>
    </xf>
    <xf numFmtId="0" fontId="23" fillId="0" borderId="10" xfId="0" applyFont="1" applyFill="1" applyBorder="1" applyAlignment="1">
      <alignment horizontal="center" vertical="top" wrapText="1"/>
    </xf>
    <xf numFmtId="0" fontId="25" fillId="0" borderId="10" xfId="33" applyNumberFormat="1" applyFont="1" applyBorder="1" applyAlignment="1">
      <alignment horizontal="center" vertical="top" wrapText="1"/>
      <protection/>
    </xf>
    <xf numFmtId="4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169" fontId="24" fillId="0" borderId="10" xfId="0" applyNumberFormat="1" applyFont="1" applyFill="1" applyBorder="1" applyAlignment="1" applyProtection="1">
      <alignment horizontal="center" vertical="top" wrapText="1"/>
      <protection/>
    </xf>
    <xf numFmtId="49" fontId="25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3" fillId="34" borderId="0" xfId="33" applyNumberFormat="1" applyFont="1" applyFill="1">
      <alignment/>
      <protection/>
    </xf>
    <xf numFmtId="49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64" fontId="28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Border="1" applyAlignment="1">
      <alignment horizontal="center" vertical="top" wrapText="1"/>
    </xf>
    <xf numFmtId="166" fontId="25" fillId="0" borderId="10" xfId="0" applyNumberFormat="1" applyFont="1" applyFill="1" applyBorder="1" applyAlignment="1" applyProtection="1">
      <alignment horizontal="center" vertical="top" wrapText="1"/>
      <protection/>
    </xf>
    <xf numFmtId="2" fontId="3" fillId="34" borderId="0" xfId="33" applyNumberFormat="1" applyFont="1" applyFill="1" applyAlignment="1">
      <alignment horizontal="center"/>
      <protection/>
    </xf>
    <xf numFmtId="2" fontId="24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68" fontId="24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2" fontId="30" fillId="0" borderId="10" xfId="0" applyNumberFormat="1" applyFont="1" applyBorder="1" applyAlignment="1">
      <alignment horizontal="center" vertical="top" wrapText="1"/>
    </xf>
    <xf numFmtId="164" fontId="33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168" fontId="24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Border="1" applyAlignment="1">
      <alignment horizontal="center" vertical="top" wrapText="1"/>
    </xf>
    <xf numFmtId="4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34" fillId="0" borderId="10" xfId="33" applyNumberFormat="1" applyFont="1" applyBorder="1" applyAlignment="1">
      <alignment horizontal="center" vertical="top" wrapText="1"/>
      <protection/>
    </xf>
    <xf numFmtId="0" fontId="34" fillId="0" borderId="10" xfId="0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168" fontId="30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164" fontId="26" fillId="0" borderId="10" xfId="0" applyNumberFormat="1" applyFont="1" applyBorder="1" applyAlignment="1">
      <alignment horizontal="center" vertical="top" wrapText="1"/>
    </xf>
    <xf numFmtId="0" fontId="13" fillId="0" borderId="0" xfId="33" applyNumberFormat="1" applyFont="1" applyFill="1">
      <alignment/>
      <protection/>
    </xf>
    <xf numFmtId="4" fontId="36" fillId="0" borderId="10" xfId="0" applyNumberFormat="1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35" borderId="10" xfId="0" applyFont="1" applyFill="1" applyBorder="1" applyAlignment="1" applyProtection="1">
      <alignment horizontal="center" vertical="top" wrapText="1"/>
      <protection/>
    </xf>
    <xf numFmtId="0" fontId="23" fillId="35" borderId="10" xfId="0" applyFont="1" applyFill="1" applyBorder="1" applyAlignment="1" applyProtection="1">
      <alignment horizontal="center" vertical="top" wrapText="1"/>
      <protection/>
    </xf>
    <xf numFmtId="165" fontId="24" fillId="35" borderId="10" xfId="0" applyNumberFormat="1" applyFont="1" applyFill="1" applyBorder="1" applyAlignment="1" applyProtection="1">
      <alignment horizontal="center" vertical="top" wrapText="1"/>
      <protection/>
    </xf>
    <xf numFmtId="0" fontId="30" fillId="35" borderId="10" xfId="0" applyFont="1" applyFill="1" applyBorder="1" applyAlignment="1">
      <alignment horizontal="center" vertical="top" wrapText="1"/>
    </xf>
    <xf numFmtId="0" fontId="23" fillId="0" borderId="0" xfId="33" applyNumberFormat="1" applyFont="1" applyAlignment="1">
      <alignment horizontal="center" vertical="top" wrapText="1"/>
      <protection/>
    </xf>
    <xf numFmtId="0" fontId="3" fillId="0" borderId="0" xfId="33" applyNumberFormat="1" applyFont="1" applyAlignment="1">
      <alignment horizontal="center" vertical="top" wrapText="1"/>
      <protection/>
    </xf>
    <xf numFmtId="0" fontId="7" fillId="0" borderId="0" xfId="33" applyNumberFormat="1" applyFont="1" applyAlignment="1">
      <alignment horizontal="center" vertical="top" wrapText="1"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left" vertical="top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1" xfId="33" applyNumberFormat="1" applyFont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13" fillId="0" borderId="0" xfId="33" applyNumberFormat="1" applyFont="1" applyBorder="1" applyAlignment="1">
      <alignment horizontal="center"/>
      <protection/>
    </xf>
    <xf numFmtId="0" fontId="13" fillId="0" borderId="0" xfId="33" applyNumberFormat="1" applyFont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14" fontId="23" fillId="0" borderId="1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Gnumeric-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3"/>
  <sheetViews>
    <sheetView view="pageBreakPreview" zoomScaleNormal="78" zoomScaleSheetLayoutView="100" zoomScalePageLayoutView="0" workbookViewId="0" topLeftCell="B4">
      <selection activeCell="B13" sqref="B13"/>
    </sheetView>
  </sheetViews>
  <sheetFormatPr defaultColWidth="11.625" defaultRowHeight="12.75"/>
  <cols>
    <col min="1" max="1" width="0" style="1" hidden="1" customWidth="1"/>
    <col min="2" max="2" width="8.125" style="1" customWidth="1"/>
    <col min="3" max="3" width="28.875" style="2" customWidth="1"/>
    <col min="4" max="4" width="11.125" style="3" customWidth="1"/>
    <col min="5" max="5" width="12.25390625" style="1" customWidth="1"/>
    <col min="6" max="6" width="18.25390625" style="3" customWidth="1"/>
    <col min="7" max="7" width="10.125" style="1" customWidth="1"/>
    <col min="8" max="8" width="12.75390625" style="1" customWidth="1"/>
    <col min="9" max="9" width="32.25390625" style="1" customWidth="1"/>
    <col min="10" max="10" width="28.625" style="1" customWidth="1"/>
    <col min="11" max="11" width="16.875" style="1" customWidth="1"/>
    <col min="12" max="12" width="16.75390625" style="1" customWidth="1"/>
    <col min="13" max="13" width="19.125" style="1" customWidth="1"/>
    <col min="14" max="14" width="16.00390625" style="1" customWidth="1"/>
    <col min="15" max="16384" width="11.625" style="1" customWidth="1"/>
  </cols>
  <sheetData>
    <row r="1" spans="3:10" ht="50.25" customHeight="1">
      <c r="C1" s="4"/>
      <c r="D1" s="5"/>
      <c r="E1" s="5"/>
      <c r="F1" s="5"/>
      <c r="G1" s="5"/>
      <c r="H1" s="5"/>
      <c r="I1" s="222" t="s">
        <v>0</v>
      </c>
      <c r="J1" s="222"/>
    </row>
    <row r="2" spans="3:10" ht="21" customHeight="1">
      <c r="C2" s="4"/>
      <c r="D2" s="5"/>
      <c r="E2" s="5"/>
      <c r="F2" s="5"/>
      <c r="G2" s="5"/>
      <c r="H2" s="5"/>
      <c r="I2" s="223" t="s">
        <v>1</v>
      </c>
      <c r="J2" s="223"/>
    </row>
    <row r="3" spans="3:10" ht="27" customHeight="1">
      <c r="C3" s="4"/>
      <c r="D3" s="5"/>
      <c r="E3" s="5"/>
      <c r="F3" s="5"/>
      <c r="G3" s="5"/>
      <c r="H3" s="5"/>
      <c r="I3" s="224"/>
      <c r="J3" s="224"/>
    </row>
    <row r="4" spans="3:10" ht="21.75" customHeight="1">
      <c r="C4" s="4"/>
      <c r="D4" s="5"/>
      <c r="E4" s="5"/>
      <c r="F4" s="5"/>
      <c r="G4" s="5"/>
      <c r="H4" s="5"/>
      <c r="I4" s="6"/>
      <c r="J4" s="7"/>
    </row>
    <row r="5" spans="3:10" ht="24" customHeight="1">
      <c r="C5" s="225" t="s">
        <v>2</v>
      </c>
      <c r="D5" s="225"/>
      <c r="E5" s="225"/>
      <c r="F5" s="225"/>
      <c r="G5" s="8"/>
      <c r="H5" s="5"/>
      <c r="I5" s="5"/>
      <c r="J5" s="5"/>
    </row>
    <row r="6" spans="3:10" ht="25.5" customHeight="1">
      <c r="C6" s="226" t="s">
        <v>3</v>
      </c>
      <c r="D6" s="226"/>
      <c r="E6" s="8"/>
      <c r="F6" s="5"/>
      <c r="G6" s="8"/>
      <c r="H6" s="5"/>
      <c r="I6" s="5"/>
      <c r="J6" s="5"/>
    </row>
    <row r="7" spans="3:10" ht="32.25" customHeight="1">
      <c r="C7" s="226" t="s">
        <v>4</v>
      </c>
      <c r="D7" s="226"/>
      <c r="E7" s="226"/>
      <c r="F7" s="226"/>
      <c r="G7" s="226"/>
      <c r="H7" s="5"/>
      <c r="I7" s="5"/>
      <c r="J7" s="5"/>
    </row>
    <row r="8" spans="2:10" ht="60">
      <c r="B8" s="1">
        <v>1</v>
      </c>
      <c r="C8" s="9" t="s">
        <v>5</v>
      </c>
      <c r="D8" s="10">
        <v>2210</v>
      </c>
      <c r="E8" s="10" t="s">
        <v>6</v>
      </c>
      <c r="F8" s="11">
        <v>7500</v>
      </c>
      <c r="G8" s="12" t="s">
        <v>7</v>
      </c>
      <c r="H8" s="10" t="s">
        <v>8</v>
      </c>
      <c r="I8" s="10" t="s">
        <v>9</v>
      </c>
      <c r="J8" s="13" t="s">
        <v>10</v>
      </c>
    </row>
    <row r="9" spans="2:10" ht="60">
      <c r="B9" s="1">
        <v>2</v>
      </c>
      <c r="C9" s="9" t="s">
        <v>11</v>
      </c>
      <c r="D9" s="9">
        <v>2210</v>
      </c>
      <c r="E9" s="9" t="s">
        <v>12</v>
      </c>
      <c r="F9" s="14">
        <v>80000</v>
      </c>
      <c r="G9" s="9" t="s">
        <v>13</v>
      </c>
      <c r="H9" s="9" t="s">
        <v>8</v>
      </c>
      <c r="I9" s="9" t="s">
        <v>14</v>
      </c>
      <c r="J9" s="15" t="s">
        <v>15</v>
      </c>
    </row>
    <row r="10" spans="2:10" ht="60">
      <c r="B10" s="1">
        <v>2</v>
      </c>
      <c r="C10" s="9" t="s">
        <v>16</v>
      </c>
      <c r="D10" s="9">
        <v>2210</v>
      </c>
      <c r="E10" s="9" t="s">
        <v>12</v>
      </c>
      <c r="F10" s="14">
        <v>12800</v>
      </c>
      <c r="G10" s="9" t="s">
        <v>13</v>
      </c>
      <c r="H10" s="9" t="s">
        <v>17</v>
      </c>
      <c r="I10" s="9" t="s">
        <v>14</v>
      </c>
      <c r="J10" s="15" t="s">
        <v>18</v>
      </c>
    </row>
    <row r="11" spans="2:10" ht="60">
      <c r="B11" s="1">
        <v>2</v>
      </c>
      <c r="C11" s="9" t="s">
        <v>19</v>
      </c>
      <c r="D11" s="9">
        <v>2210</v>
      </c>
      <c r="E11" s="9" t="s">
        <v>12</v>
      </c>
      <c r="F11" s="14">
        <v>25000</v>
      </c>
      <c r="G11" s="9" t="s">
        <v>20</v>
      </c>
      <c r="H11" s="9" t="s">
        <v>17</v>
      </c>
      <c r="I11" s="9" t="s">
        <v>14</v>
      </c>
      <c r="J11" s="15" t="s">
        <v>21</v>
      </c>
    </row>
    <row r="12" spans="2:10" ht="90">
      <c r="B12" s="1">
        <v>2</v>
      </c>
      <c r="C12" s="16" t="s">
        <v>22</v>
      </c>
      <c r="D12" s="17">
        <v>2210</v>
      </c>
      <c r="E12" s="16" t="s">
        <v>6</v>
      </c>
      <c r="F12" s="18">
        <v>500</v>
      </c>
      <c r="G12" s="17" t="s">
        <v>23</v>
      </c>
      <c r="H12" s="16" t="s">
        <v>24</v>
      </c>
      <c r="I12" s="16" t="s">
        <v>25</v>
      </c>
      <c r="J12" s="16" t="s">
        <v>26</v>
      </c>
    </row>
    <row r="13" spans="2:10" ht="60">
      <c r="B13" s="1">
        <v>3</v>
      </c>
      <c r="C13" s="9" t="s">
        <v>27</v>
      </c>
      <c r="D13" s="9">
        <v>2210</v>
      </c>
      <c r="E13" s="9" t="s">
        <v>12</v>
      </c>
      <c r="F13" s="14">
        <v>70000</v>
      </c>
      <c r="G13" s="19" t="s">
        <v>28</v>
      </c>
      <c r="H13" s="9" t="s">
        <v>17</v>
      </c>
      <c r="I13" s="9" t="s">
        <v>14</v>
      </c>
      <c r="J13" s="15" t="s">
        <v>29</v>
      </c>
    </row>
    <row r="14" spans="2:10" ht="60">
      <c r="B14" s="1">
        <v>3</v>
      </c>
      <c r="C14" s="9" t="s">
        <v>30</v>
      </c>
      <c r="D14" s="9">
        <v>2210</v>
      </c>
      <c r="E14" s="9" t="s">
        <v>12</v>
      </c>
      <c r="F14" s="14">
        <v>12000</v>
      </c>
      <c r="G14" s="9" t="s">
        <v>31</v>
      </c>
      <c r="H14" s="9" t="s">
        <v>17</v>
      </c>
      <c r="I14" s="9" t="s">
        <v>14</v>
      </c>
      <c r="J14" s="15" t="s">
        <v>18</v>
      </c>
    </row>
    <row r="15" spans="2:10" ht="60">
      <c r="B15" s="1">
        <v>3</v>
      </c>
      <c r="C15" s="9" t="s">
        <v>32</v>
      </c>
      <c r="D15" s="9">
        <v>2210</v>
      </c>
      <c r="E15" s="9" t="s">
        <v>12</v>
      </c>
      <c r="F15" s="14">
        <v>9000</v>
      </c>
      <c r="G15" s="9" t="s">
        <v>33</v>
      </c>
      <c r="H15" s="9" t="s">
        <v>17</v>
      </c>
      <c r="I15" s="9" t="s">
        <v>14</v>
      </c>
      <c r="J15" s="15" t="s">
        <v>18</v>
      </c>
    </row>
    <row r="16" spans="2:10" ht="60">
      <c r="B16" s="1">
        <v>3</v>
      </c>
      <c r="C16" s="9" t="s">
        <v>34</v>
      </c>
      <c r="D16" s="9">
        <v>2210</v>
      </c>
      <c r="E16" s="9" t="s">
        <v>12</v>
      </c>
      <c r="F16" s="14">
        <v>8000</v>
      </c>
      <c r="G16" s="9" t="s">
        <v>35</v>
      </c>
      <c r="H16" s="9" t="s">
        <v>17</v>
      </c>
      <c r="I16" s="9" t="s">
        <v>14</v>
      </c>
      <c r="J16" s="15" t="s">
        <v>18</v>
      </c>
    </row>
    <row r="17" spans="2:10" ht="60">
      <c r="B17" s="1">
        <v>3</v>
      </c>
      <c r="C17" s="9" t="s">
        <v>36</v>
      </c>
      <c r="D17" s="9">
        <v>2210</v>
      </c>
      <c r="E17" s="9" t="s">
        <v>12</v>
      </c>
      <c r="F17" s="14">
        <v>12500</v>
      </c>
      <c r="G17" s="9" t="s">
        <v>37</v>
      </c>
      <c r="H17" s="9" t="s">
        <v>17</v>
      </c>
      <c r="I17" s="9" t="s">
        <v>14</v>
      </c>
      <c r="J17" s="15" t="s">
        <v>18</v>
      </c>
    </row>
    <row r="18" spans="2:10" ht="60">
      <c r="B18" s="1">
        <v>3</v>
      </c>
      <c r="C18" s="9" t="s">
        <v>38</v>
      </c>
      <c r="D18" s="9">
        <v>2210</v>
      </c>
      <c r="E18" s="9" t="s">
        <v>12</v>
      </c>
      <c r="F18" s="14">
        <v>6000</v>
      </c>
      <c r="G18" s="9" t="s">
        <v>39</v>
      </c>
      <c r="H18" s="9" t="s">
        <v>17</v>
      </c>
      <c r="I18" s="9" t="s">
        <v>14</v>
      </c>
      <c r="J18" s="15" t="s">
        <v>18</v>
      </c>
    </row>
    <row r="19" spans="2:10" ht="60">
      <c r="B19" s="1">
        <v>4</v>
      </c>
      <c r="C19" s="9" t="s">
        <v>40</v>
      </c>
      <c r="D19" s="9">
        <v>2210</v>
      </c>
      <c r="E19" s="9" t="s">
        <v>12</v>
      </c>
      <c r="F19" s="14">
        <v>10000</v>
      </c>
      <c r="G19" s="9" t="s">
        <v>41</v>
      </c>
      <c r="H19" s="9" t="s">
        <v>8</v>
      </c>
      <c r="I19" s="9" t="s">
        <v>14</v>
      </c>
      <c r="J19" s="15" t="s">
        <v>42</v>
      </c>
    </row>
    <row r="20" spans="2:10" ht="60">
      <c r="B20" s="1">
        <v>4</v>
      </c>
      <c r="C20" s="9" t="s">
        <v>43</v>
      </c>
      <c r="D20" s="9">
        <v>2210</v>
      </c>
      <c r="E20" s="9" t="s">
        <v>12</v>
      </c>
      <c r="F20" s="14">
        <v>30000</v>
      </c>
      <c r="G20" s="9" t="s">
        <v>44</v>
      </c>
      <c r="H20" s="9" t="s">
        <v>17</v>
      </c>
      <c r="I20" s="9" t="s">
        <v>14</v>
      </c>
      <c r="J20" s="15" t="s">
        <v>29</v>
      </c>
    </row>
    <row r="21" spans="2:10" ht="60">
      <c r="B21" s="1">
        <v>4</v>
      </c>
      <c r="C21" s="9" t="s">
        <v>45</v>
      </c>
      <c r="D21" s="9">
        <v>2210</v>
      </c>
      <c r="E21" s="9" t="s">
        <v>6</v>
      </c>
      <c r="F21" s="14">
        <v>45000</v>
      </c>
      <c r="G21" s="9" t="s">
        <v>44</v>
      </c>
      <c r="H21" s="9" t="s">
        <v>17</v>
      </c>
      <c r="I21" s="9" t="s">
        <v>14</v>
      </c>
      <c r="J21" s="15" t="s">
        <v>18</v>
      </c>
    </row>
    <row r="22" spans="2:10" ht="60">
      <c r="B22" s="1">
        <v>4</v>
      </c>
      <c r="C22" s="9" t="s">
        <v>46</v>
      </c>
      <c r="D22" s="9">
        <v>2210</v>
      </c>
      <c r="E22" s="9" t="s">
        <v>12</v>
      </c>
      <c r="F22" s="14">
        <v>18000</v>
      </c>
      <c r="G22" s="9" t="s">
        <v>47</v>
      </c>
      <c r="H22" s="9" t="s">
        <v>17</v>
      </c>
      <c r="I22" s="9" t="s">
        <v>14</v>
      </c>
      <c r="J22" s="15" t="s">
        <v>18</v>
      </c>
    </row>
    <row r="23" spans="2:10" ht="60">
      <c r="B23" s="1">
        <v>5</v>
      </c>
      <c r="C23" s="9" t="s">
        <v>48</v>
      </c>
      <c r="D23" s="9">
        <v>2210</v>
      </c>
      <c r="E23" s="9" t="s">
        <v>12</v>
      </c>
      <c r="F23" s="14">
        <v>20000</v>
      </c>
      <c r="G23" s="19" t="s">
        <v>49</v>
      </c>
      <c r="H23" s="9" t="s">
        <v>8</v>
      </c>
      <c r="I23" s="9" t="s">
        <v>14</v>
      </c>
      <c r="J23" s="15" t="s">
        <v>42</v>
      </c>
    </row>
    <row r="24" spans="2:10" ht="60">
      <c r="B24" s="1">
        <v>5</v>
      </c>
      <c r="C24" s="20" t="s">
        <v>50</v>
      </c>
      <c r="D24" s="21">
        <v>2210</v>
      </c>
      <c r="E24" s="9" t="s">
        <v>12</v>
      </c>
      <c r="F24" s="22">
        <v>66850</v>
      </c>
      <c r="G24" s="23" t="s">
        <v>51</v>
      </c>
      <c r="H24" s="9" t="s">
        <v>8</v>
      </c>
      <c r="I24" s="9" t="s">
        <v>14</v>
      </c>
      <c r="J24" s="15" t="s">
        <v>42</v>
      </c>
    </row>
    <row r="25" spans="2:10" ht="60">
      <c r="B25" s="1">
        <v>5</v>
      </c>
      <c r="C25" s="20" t="s">
        <v>52</v>
      </c>
      <c r="D25" s="21">
        <v>2210</v>
      </c>
      <c r="E25" s="9" t="s">
        <v>12</v>
      </c>
      <c r="F25" s="22">
        <v>55000</v>
      </c>
      <c r="G25" s="23" t="s">
        <v>53</v>
      </c>
      <c r="H25" s="9" t="s">
        <v>54</v>
      </c>
      <c r="I25" s="9" t="s">
        <v>14</v>
      </c>
      <c r="J25" s="15" t="s">
        <v>42</v>
      </c>
    </row>
    <row r="26" spans="2:10" ht="60">
      <c r="B26" s="1">
        <v>5</v>
      </c>
      <c r="C26" s="20" t="s">
        <v>55</v>
      </c>
      <c r="D26" s="21">
        <v>2210</v>
      </c>
      <c r="E26" s="9" t="s">
        <v>12</v>
      </c>
      <c r="F26" s="22">
        <v>50000</v>
      </c>
      <c r="G26" s="24" t="s">
        <v>56</v>
      </c>
      <c r="H26" s="9" t="s">
        <v>8</v>
      </c>
      <c r="I26" s="9" t="s">
        <v>14</v>
      </c>
      <c r="J26" s="15" t="s">
        <v>42</v>
      </c>
    </row>
    <row r="27" spans="2:10" ht="60">
      <c r="B27" s="1">
        <v>6</v>
      </c>
      <c r="C27" s="9" t="s">
        <v>57</v>
      </c>
      <c r="D27" s="9">
        <v>2210</v>
      </c>
      <c r="E27" s="9" t="s">
        <v>12</v>
      </c>
      <c r="F27" s="14">
        <v>55000</v>
      </c>
      <c r="G27" s="9" t="s">
        <v>58</v>
      </c>
      <c r="H27" s="9" t="s">
        <v>17</v>
      </c>
      <c r="I27" s="9" t="s">
        <v>14</v>
      </c>
      <c r="J27" s="15" t="s">
        <v>59</v>
      </c>
    </row>
    <row r="28" spans="2:10" ht="60">
      <c r="B28" s="1">
        <v>6</v>
      </c>
      <c r="C28" s="9" t="s">
        <v>60</v>
      </c>
      <c r="D28" s="9">
        <v>2210</v>
      </c>
      <c r="E28" s="9" t="s">
        <v>12</v>
      </c>
      <c r="F28" s="14">
        <v>15000</v>
      </c>
      <c r="G28" s="19" t="s">
        <v>61</v>
      </c>
      <c r="H28" s="9" t="s">
        <v>8</v>
      </c>
      <c r="I28" s="9" t="s">
        <v>14</v>
      </c>
      <c r="J28" s="15" t="s">
        <v>62</v>
      </c>
    </row>
    <row r="29" spans="2:10" ht="60">
      <c r="B29" s="1">
        <v>6</v>
      </c>
      <c r="C29" s="9" t="s">
        <v>63</v>
      </c>
      <c r="D29" s="9">
        <v>2210</v>
      </c>
      <c r="E29" s="9" t="s">
        <v>12</v>
      </c>
      <c r="F29" s="14">
        <v>119000</v>
      </c>
      <c r="G29" s="19" t="s">
        <v>64</v>
      </c>
      <c r="H29" s="9" t="s">
        <v>8</v>
      </c>
      <c r="I29" s="9" t="s">
        <v>14</v>
      </c>
      <c r="J29" s="15" t="s">
        <v>62</v>
      </c>
    </row>
    <row r="30" spans="2:10" ht="60">
      <c r="B30" s="1">
        <v>6</v>
      </c>
      <c r="C30" s="9" t="s">
        <v>65</v>
      </c>
      <c r="D30" s="9">
        <v>2210</v>
      </c>
      <c r="E30" s="9" t="s">
        <v>12</v>
      </c>
      <c r="F30" s="14">
        <v>15000</v>
      </c>
      <c r="G30" s="9" t="s">
        <v>66</v>
      </c>
      <c r="H30" s="9" t="s">
        <v>8</v>
      </c>
      <c r="I30" s="9" t="s">
        <v>14</v>
      </c>
      <c r="J30" s="15" t="s">
        <v>42</v>
      </c>
    </row>
    <row r="31" spans="2:10" ht="60">
      <c r="B31" s="1">
        <v>6</v>
      </c>
      <c r="C31" s="25" t="s">
        <v>67</v>
      </c>
      <c r="D31" s="17">
        <v>2210</v>
      </c>
      <c r="E31" s="16" t="s">
        <v>6</v>
      </c>
      <c r="F31" s="26">
        <v>15000</v>
      </c>
      <c r="G31" s="27" t="s">
        <v>64</v>
      </c>
      <c r="H31" s="16" t="s">
        <v>17</v>
      </c>
      <c r="I31" s="16" t="s">
        <v>68</v>
      </c>
      <c r="J31" s="16" t="s">
        <v>10</v>
      </c>
    </row>
    <row r="32" spans="2:10" ht="60">
      <c r="B32" s="1">
        <v>6</v>
      </c>
      <c r="C32" s="28" t="s">
        <v>69</v>
      </c>
      <c r="D32" s="29">
        <v>2210</v>
      </c>
      <c r="E32" s="10" t="s">
        <v>6</v>
      </c>
      <c r="F32" s="30">
        <v>119999</v>
      </c>
      <c r="G32" s="31" t="s">
        <v>70</v>
      </c>
      <c r="H32" s="29" t="s">
        <v>17</v>
      </c>
      <c r="I32" s="10" t="s">
        <v>71</v>
      </c>
      <c r="J32" s="13" t="s">
        <v>72</v>
      </c>
    </row>
    <row r="33" spans="2:10" ht="60">
      <c r="B33" s="1">
        <v>6</v>
      </c>
      <c r="C33" s="32" t="s">
        <v>73</v>
      </c>
      <c r="D33" s="29">
        <v>2210</v>
      </c>
      <c r="E33" s="10" t="s">
        <v>6</v>
      </c>
      <c r="F33" s="30">
        <v>119999</v>
      </c>
      <c r="G33" s="33">
        <v>37242</v>
      </c>
      <c r="H33" s="29" t="s">
        <v>17</v>
      </c>
      <c r="I33" s="10" t="s">
        <v>71</v>
      </c>
      <c r="J33" s="13" t="s">
        <v>72</v>
      </c>
    </row>
    <row r="34" spans="2:10" ht="60">
      <c r="B34" s="1">
        <v>6</v>
      </c>
      <c r="C34" s="32" t="s">
        <v>60</v>
      </c>
      <c r="D34" s="29">
        <v>2210</v>
      </c>
      <c r="E34" s="10" t="s">
        <v>6</v>
      </c>
      <c r="F34" s="30">
        <v>119999</v>
      </c>
      <c r="G34" s="31" t="s">
        <v>74</v>
      </c>
      <c r="H34" s="29" t="s">
        <v>17</v>
      </c>
      <c r="I34" s="10" t="s">
        <v>71</v>
      </c>
      <c r="J34" s="13" t="s">
        <v>72</v>
      </c>
    </row>
    <row r="35" spans="2:10" ht="60">
      <c r="B35" s="1">
        <v>6</v>
      </c>
      <c r="C35" s="34" t="s">
        <v>75</v>
      </c>
      <c r="D35" s="35">
        <v>2210</v>
      </c>
      <c r="E35" s="36" t="s">
        <v>76</v>
      </c>
      <c r="F35" s="37">
        <v>20000</v>
      </c>
      <c r="G35" s="36" t="s">
        <v>77</v>
      </c>
      <c r="H35" s="36" t="s">
        <v>17</v>
      </c>
      <c r="I35" s="36" t="s">
        <v>78</v>
      </c>
      <c r="J35" s="36" t="s">
        <v>79</v>
      </c>
    </row>
    <row r="36" spans="2:10" ht="60">
      <c r="B36" s="1">
        <v>6</v>
      </c>
      <c r="C36" s="34" t="s">
        <v>80</v>
      </c>
      <c r="D36" s="35">
        <v>2210</v>
      </c>
      <c r="E36" s="36" t="s">
        <v>76</v>
      </c>
      <c r="F36" s="37">
        <v>70000</v>
      </c>
      <c r="G36" s="36" t="s">
        <v>64</v>
      </c>
      <c r="H36" s="36" t="s">
        <v>17</v>
      </c>
      <c r="I36" s="36" t="s">
        <v>78</v>
      </c>
      <c r="J36" s="36" t="s">
        <v>81</v>
      </c>
    </row>
    <row r="37" spans="2:10" ht="60">
      <c r="B37" s="1">
        <v>7</v>
      </c>
      <c r="C37" s="25" t="s">
        <v>82</v>
      </c>
      <c r="D37" s="17">
        <v>2210</v>
      </c>
      <c r="E37" s="16" t="s">
        <v>6</v>
      </c>
      <c r="F37" s="26">
        <v>269000</v>
      </c>
      <c r="G37" s="27" t="s">
        <v>83</v>
      </c>
      <c r="H37" s="16" t="s">
        <v>17</v>
      </c>
      <c r="I37" s="16" t="s">
        <v>25</v>
      </c>
      <c r="J37" s="16" t="s">
        <v>10</v>
      </c>
    </row>
    <row r="38" spans="2:10" ht="60">
      <c r="B38" s="1">
        <v>8</v>
      </c>
      <c r="C38" s="9" t="s">
        <v>84</v>
      </c>
      <c r="D38" s="9">
        <v>2210</v>
      </c>
      <c r="E38" s="9" t="s">
        <v>12</v>
      </c>
      <c r="F38" s="14">
        <v>90000</v>
      </c>
      <c r="G38" s="9" t="s">
        <v>85</v>
      </c>
      <c r="H38" s="9" t="s">
        <v>17</v>
      </c>
      <c r="I38" s="9" t="s">
        <v>14</v>
      </c>
      <c r="J38" s="15" t="s">
        <v>59</v>
      </c>
    </row>
    <row r="39" spans="2:10" ht="60">
      <c r="B39" s="1">
        <v>8</v>
      </c>
      <c r="C39" s="9" t="s">
        <v>86</v>
      </c>
      <c r="D39" s="9">
        <v>2210</v>
      </c>
      <c r="E39" s="9" t="s">
        <v>12</v>
      </c>
      <c r="F39" s="14">
        <v>30000</v>
      </c>
      <c r="G39" s="9" t="s">
        <v>87</v>
      </c>
      <c r="H39" s="9" t="s">
        <v>17</v>
      </c>
      <c r="I39" s="9" t="s">
        <v>14</v>
      </c>
      <c r="J39" s="15" t="s">
        <v>59</v>
      </c>
    </row>
    <row r="40" spans="2:10" ht="60">
      <c r="B40" s="1">
        <v>8</v>
      </c>
      <c r="C40" s="9" t="s">
        <v>88</v>
      </c>
      <c r="D40" s="9">
        <v>2210</v>
      </c>
      <c r="E40" s="9" t="s">
        <v>12</v>
      </c>
      <c r="F40" s="14">
        <v>25000</v>
      </c>
      <c r="G40" s="9" t="s">
        <v>89</v>
      </c>
      <c r="H40" s="9" t="s">
        <v>17</v>
      </c>
      <c r="I40" s="9" t="s">
        <v>14</v>
      </c>
      <c r="J40" s="15" t="s">
        <v>90</v>
      </c>
    </row>
    <row r="41" spans="2:10" ht="60">
      <c r="B41" s="1">
        <v>8</v>
      </c>
      <c r="C41" s="9" t="s">
        <v>91</v>
      </c>
      <c r="D41" s="9">
        <v>2210</v>
      </c>
      <c r="E41" s="9" t="s">
        <v>12</v>
      </c>
      <c r="F41" s="14">
        <v>90000</v>
      </c>
      <c r="G41" s="9" t="s">
        <v>92</v>
      </c>
      <c r="H41" s="9" t="s">
        <v>8</v>
      </c>
      <c r="I41" s="9" t="s">
        <v>14</v>
      </c>
      <c r="J41" s="15" t="s">
        <v>42</v>
      </c>
    </row>
    <row r="42" spans="2:10" ht="60">
      <c r="B42" s="1">
        <v>8</v>
      </c>
      <c r="C42" s="9" t="s">
        <v>93</v>
      </c>
      <c r="D42" s="9">
        <v>2210</v>
      </c>
      <c r="E42" s="9" t="s">
        <v>12</v>
      </c>
      <c r="F42" s="14">
        <v>6000</v>
      </c>
      <c r="G42" s="9" t="s">
        <v>94</v>
      </c>
      <c r="H42" s="9" t="s">
        <v>8</v>
      </c>
      <c r="I42" s="9" t="s">
        <v>14</v>
      </c>
      <c r="J42" s="15" t="s">
        <v>42</v>
      </c>
    </row>
    <row r="43" spans="2:10" ht="60">
      <c r="B43" s="1">
        <v>8</v>
      </c>
      <c r="C43" s="9" t="s">
        <v>93</v>
      </c>
      <c r="D43" s="9">
        <v>2210</v>
      </c>
      <c r="E43" s="9" t="s">
        <v>12</v>
      </c>
      <c r="F43" s="14">
        <v>6000</v>
      </c>
      <c r="G43" s="9" t="s">
        <v>95</v>
      </c>
      <c r="H43" s="9" t="s">
        <v>8</v>
      </c>
      <c r="I43" s="9" t="s">
        <v>14</v>
      </c>
      <c r="J43" s="15" t="s">
        <v>96</v>
      </c>
    </row>
    <row r="44" spans="2:10" ht="60">
      <c r="B44" s="1">
        <v>8</v>
      </c>
      <c r="C44" s="16" t="s">
        <v>97</v>
      </c>
      <c r="D44" s="17">
        <v>2210</v>
      </c>
      <c r="E44" s="16" t="s">
        <v>6</v>
      </c>
      <c r="F44" s="18">
        <v>500</v>
      </c>
      <c r="G44" s="17" t="s">
        <v>98</v>
      </c>
      <c r="H44" s="16" t="s">
        <v>24</v>
      </c>
      <c r="I44" s="16" t="s">
        <v>25</v>
      </c>
      <c r="J44" s="16" t="s">
        <v>10</v>
      </c>
    </row>
    <row r="45" spans="2:10" ht="60">
      <c r="B45" s="1">
        <v>8</v>
      </c>
      <c r="C45" s="25" t="s">
        <v>84</v>
      </c>
      <c r="D45" s="17">
        <v>2210</v>
      </c>
      <c r="E45" s="16" t="s">
        <v>6</v>
      </c>
      <c r="F45" s="26">
        <v>30000</v>
      </c>
      <c r="G45" s="27" t="s">
        <v>85</v>
      </c>
      <c r="H45" s="16" t="s">
        <v>17</v>
      </c>
      <c r="I45" s="16" t="s">
        <v>25</v>
      </c>
      <c r="J45" s="16" t="s">
        <v>10</v>
      </c>
    </row>
    <row r="46" spans="2:10" ht="60">
      <c r="B46" s="1">
        <v>8</v>
      </c>
      <c r="C46" s="25" t="s">
        <v>99</v>
      </c>
      <c r="D46" s="17">
        <v>2210</v>
      </c>
      <c r="E46" s="16" t="s">
        <v>6</v>
      </c>
      <c r="F46" s="26">
        <v>20000</v>
      </c>
      <c r="G46" s="27" t="s">
        <v>100</v>
      </c>
      <c r="H46" s="16" t="s">
        <v>17</v>
      </c>
      <c r="I46" s="16" t="s">
        <v>25</v>
      </c>
      <c r="J46" s="16" t="s">
        <v>10</v>
      </c>
    </row>
    <row r="47" spans="2:10" ht="60">
      <c r="B47" s="1">
        <v>8</v>
      </c>
      <c r="C47" s="38" t="s">
        <v>101</v>
      </c>
      <c r="D47" s="29">
        <v>2210</v>
      </c>
      <c r="E47" s="10" t="s">
        <v>12</v>
      </c>
      <c r="F47" s="39">
        <v>10000</v>
      </c>
      <c r="G47" s="29" t="s">
        <v>102</v>
      </c>
      <c r="H47" s="10" t="s">
        <v>103</v>
      </c>
      <c r="I47" s="29" t="s">
        <v>104</v>
      </c>
      <c r="J47" s="10" t="s">
        <v>105</v>
      </c>
    </row>
    <row r="48" spans="2:10" ht="60">
      <c r="B48" s="1">
        <v>8</v>
      </c>
      <c r="C48" s="38" t="s">
        <v>106</v>
      </c>
      <c r="D48" s="29">
        <v>2210</v>
      </c>
      <c r="E48" s="10" t="s">
        <v>12</v>
      </c>
      <c r="F48" s="39">
        <v>35954</v>
      </c>
      <c r="G48" s="29" t="s">
        <v>107</v>
      </c>
      <c r="H48" s="10" t="s">
        <v>103</v>
      </c>
      <c r="I48" s="29" t="s">
        <v>104</v>
      </c>
      <c r="J48" s="10" t="s">
        <v>105</v>
      </c>
    </row>
    <row r="49" spans="2:10" ht="60">
      <c r="B49" s="1">
        <v>8</v>
      </c>
      <c r="C49" s="32" t="s">
        <v>108</v>
      </c>
      <c r="D49" s="29">
        <v>2210</v>
      </c>
      <c r="E49" s="10" t="s">
        <v>109</v>
      </c>
      <c r="F49" s="30">
        <v>119999</v>
      </c>
      <c r="G49" s="40" t="s">
        <v>110</v>
      </c>
      <c r="H49" s="29" t="s">
        <v>17</v>
      </c>
      <c r="I49" s="10" t="s">
        <v>71</v>
      </c>
      <c r="J49" s="13" t="s">
        <v>72</v>
      </c>
    </row>
    <row r="50" spans="2:10" ht="60">
      <c r="B50" s="1">
        <v>9</v>
      </c>
      <c r="C50" s="9" t="s">
        <v>111</v>
      </c>
      <c r="D50" s="9">
        <v>2210</v>
      </c>
      <c r="E50" s="9" t="s">
        <v>12</v>
      </c>
      <c r="F50" s="14">
        <v>5000</v>
      </c>
      <c r="G50" s="19" t="s">
        <v>112</v>
      </c>
      <c r="H50" s="9" t="s">
        <v>8</v>
      </c>
      <c r="I50" s="9" t="s">
        <v>14</v>
      </c>
      <c r="J50" s="15" t="s">
        <v>62</v>
      </c>
    </row>
    <row r="51" spans="2:10" ht="60">
      <c r="B51" s="1">
        <v>9</v>
      </c>
      <c r="C51" s="9" t="s">
        <v>113</v>
      </c>
      <c r="D51" s="9">
        <v>2210</v>
      </c>
      <c r="E51" s="9" t="s">
        <v>12</v>
      </c>
      <c r="F51" s="14">
        <v>63000</v>
      </c>
      <c r="G51" s="19" t="s">
        <v>114</v>
      </c>
      <c r="H51" s="9" t="s">
        <v>8</v>
      </c>
      <c r="I51" s="9" t="s">
        <v>14</v>
      </c>
      <c r="J51" s="15" t="s">
        <v>62</v>
      </c>
    </row>
    <row r="52" spans="2:10" ht="60">
      <c r="B52" s="1">
        <v>9</v>
      </c>
      <c r="C52" s="9" t="s">
        <v>115</v>
      </c>
      <c r="D52" s="9">
        <v>2210</v>
      </c>
      <c r="E52" s="9" t="s">
        <v>12</v>
      </c>
      <c r="F52" s="14">
        <v>30000</v>
      </c>
      <c r="G52" s="9" t="s">
        <v>116</v>
      </c>
      <c r="H52" s="9" t="s">
        <v>8</v>
      </c>
      <c r="I52" s="9" t="s">
        <v>14</v>
      </c>
      <c r="J52" s="15" t="s">
        <v>42</v>
      </c>
    </row>
    <row r="53" spans="2:10" ht="60">
      <c r="B53" s="1">
        <v>9</v>
      </c>
      <c r="C53" s="9" t="s">
        <v>117</v>
      </c>
      <c r="D53" s="9">
        <v>2210</v>
      </c>
      <c r="E53" s="9" t="s">
        <v>12</v>
      </c>
      <c r="F53" s="14">
        <v>10000</v>
      </c>
      <c r="G53" s="19" t="s">
        <v>118</v>
      </c>
      <c r="H53" s="9" t="s">
        <v>8</v>
      </c>
      <c r="I53" s="9" t="s">
        <v>14</v>
      </c>
      <c r="J53" s="15" t="s">
        <v>119</v>
      </c>
    </row>
    <row r="54" spans="2:10" ht="60">
      <c r="B54" s="1">
        <v>9</v>
      </c>
      <c r="C54" s="9" t="s">
        <v>113</v>
      </c>
      <c r="D54" s="9">
        <v>2210</v>
      </c>
      <c r="E54" s="9" t="s">
        <v>12</v>
      </c>
      <c r="F54" s="14">
        <v>60000</v>
      </c>
      <c r="G54" s="9" t="s">
        <v>114</v>
      </c>
      <c r="H54" s="9" t="s">
        <v>8</v>
      </c>
      <c r="I54" s="9" t="s">
        <v>14</v>
      </c>
      <c r="J54" s="15" t="s">
        <v>120</v>
      </c>
    </row>
    <row r="55" spans="2:10" ht="60">
      <c r="B55" s="1">
        <v>9</v>
      </c>
      <c r="C55" s="9" t="s">
        <v>121</v>
      </c>
      <c r="D55" s="9">
        <v>2210</v>
      </c>
      <c r="E55" s="9" t="s">
        <v>12</v>
      </c>
      <c r="F55" s="14">
        <v>25000</v>
      </c>
      <c r="G55" s="9" t="s">
        <v>122</v>
      </c>
      <c r="H55" s="9" t="s">
        <v>17</v>
      </c>
      <c r="I55" s="9" t="s">
        <v>14</v>
      </c>
      <c r="J55" s="15" t="s">
        <v>90</v>
      </c>
    </row>
    <row r="56" spans="2:10" ht="60">
      <c r="B56" s="1">
        <v>9</v>
      </c>
      <c r="C56" s="16" t="s">
        <v>123</v>
      </c>
      <c r="D56" s="17">
        <v>2210</v>
      </c>
      <c r="E56" s="16" t="s">
        <v>6</v>
      </c>
      <c r="F56" s="18">
        <v>3000</v>
      </c>
      <c r="G56" s="17" t="s">
        <v>124</v>
      </c>
      <c r="H56" s="16" t="s">
        <v>24</v>
      </c>
      <c r="I56" s="16" t="s">
        <v>25</v>
      </c>
      <c r="J56" s="16" t="s">
        <v>10</v>
      </c>
    </row>
    <row r="57" spans="2:10" ht="90">
      <c r="B57" s="1">
        <v>9</v>
      </c>
      <c r="C57" s="16" t="s">
        <v>125</v>
      </c>
      <c r="D57" s="17">
        <v>2210</v>
      </c>
      <c r="E57" s="16" t="s">
        <v>6</v>
      </c>
      <c r="F57" s="18">
        <v>2000</v>
      </c>
      <c r="G57" s="17" t="s">
        <v>126</v>
      </c>
      <c r="H57" s="16" t="s">
        <v>17</v>
      </c>
      <c r="I57" s="16" t="s">
        <v>25</v>
      </c>
      <c r="J57" s="16" t="s">
        <v>10</v>
      </c>
    </row>
    <row r="58" spans="2:10" ht="60">
      <c r="B58" s="1">
        <v>9</v>
      </c>
      <c r="C58" s="16" t="s">
        <v>127</v>
      </c>
      <c r="D58" s="17">
        <v>2210</v>
      </c>
      <c r="E58" s="16" t="s">
        <v>6</v>
      </c>
      <c r="F58" s="18">
        <v>3000</v>
      </c>
      <c r="G58" s="17" t="s">
        <v>128</v>
      </c>
      <c r="H58" s="16" t="s">
        <v>17</v>
      </c>
      <c r="I58" s="16" t="s">
        <v>25</v>
      </c>
      <c r="J58" s="16" t="s">
        <v>10</v>
      </c>
    </row>
    <row r="59" spans="2:10" ht="60">
      <c r="B59" s="1">
        <v>9</v>
      </c>
      <c r="C59" s="16" t="s">
        <v>129</v>
      </c>
      <c r="D59" s="17">
        <v>2210</v>
      </c>
      <c r="E59" s="16" t="s">
        <v>6</v>
      </c>
      <c r="F59" s="18">
        <v>3000</v>
      </c>
      <c r="G59" s="17" t="s">
        <v>130</v>
      </c>
      <c r="H59" s="16" t="s">
        <v>17</v>
      </c>
      <c r="I59" s="16" t="s">
        <v>25</v>
      </c>
      <c r="J59" s="16" t="s">
        <v>131</v>
      </c>
    </row>
    <row r="60" spans="2:10" ht="60">
      <c r="B60" s="1">
        <v>9</v>
      </c>
      <c r="C60" s="16" t="s">
        <v>132</v>
      </c>
      <c r="D60" s="17">
        <v>2210</v>
      </c>
      <c r="E60" s="16" t="s">
        <v>6</v>
      </c>
      <c r="F60" s="18">
        <v>10000</v>
      </c>
      <c r="G60" s="17" t="s">
        <v>133</v>
      </c>
      <c r="H60" s="16" t="s">
        <v>17</v>
      </c>
      <c r="I60" s="16" t="s">
        <v>25</v>
      </c>
      <c r="J60" s="16" t="s">
        <v>134</v>
      </c>
    </row>
    <row r="61" spans="2:10" ht="60">
      <c r="B61" s="1">
        <v>9</v>
      </c>
      <c r="C61" s="16" t="s">
        <v>135</v>
      </c>
      <c r="D61" s="17">
        <v>2210</v>
      </c>
      <c r="E61" s="16" t="s">
        <v>6</v>
      </c>
      <c r="F61" s="18">
        <v>10000</v>
      </c>
      <c r="G61" s="17" t="s">
        <v>116</v>
      </c>
      <c r="H61" s="16" t="s">
        <v>17</v>
      </c>
      <c r="I61" s="16" t="s">
        <v>25</v>
      </c>
      <c r="J61" s="16" t="s">
        <v>136</v>
      </c>
    </row>
    <row r="62" spans="2:10" ht="60">
      <c r="B62" s="1">
        <v>9</v>
      </c>
      <c r="C62" s="32" t="s">
        <v>137</v>
      </c>
      <c r="D62" s="29">
        <v>2210</v>
      </c>
      <c r="E62" s="10" t="s">
        <v>109</v>
      </c>
      <c r="F62" s="30">
        <v>119999</v>
      </c>
      <c r="G62" s="40" t="s">
        <v>138</v>
      </c>
      <c r="H62" s="29" t="s">
        <v>17</v>
      </c>
      <c r="I62" s="10" t="s">
        <v>71</v>
      </c>
      <c r="J62" s="13" t="s">
        <v>72</v>
      </c>
    </row>
    <row r="63" spans="2:10" ht="60">
      <c r="B63" s="1">
        <v>10</v>
      </c>
      <c r="C63" s="9" t="s">
        <v>139</v>
      </c>
      <c r="D63" s="9">
        <v>2210</v>
      </c>
      <c r="E63" s="9" t="s">
        <v>12</v>
      </c>
      <c r="F63" s="14">
        <v>182000</v>
      </c>
      <c r="G63" s="9" t="s">
        <v>140</v>
      </c>
      <c r="H63" s="9" t="s">
        <v>8</v>
      </c>
      <c r="I63" s="9" t="s">
        <v>14</v>
      </c>
      <c r="J63" s="15" t="s">
        <v>42</v>
      </c>
    </row>
    <row r="64" spans="2:10" ht="60">
      <c r="B64" s="1">
        <v>10</v>
      </c>
      <c r="C64" s="9" t="s">
        <v>141</v>
      </c>
      <c r="D64" s="9">
        <v>2210</v>
      </c>
      <c r="E64" s="9" t="s">
        <v>12</v>
      </c>
      <c r="F64" s="14">
        <v>10000</v>
      </c>
      <c r="G64" s="9" t="s">
        <v>142</v>
      </c>
      <c r="H64" s="9" t="s">
        <v>8</v>
      </c>
      <c r="I64" s="9" t="s">
        <v>14</v>
      </c>
      <c r="J64" s="15" t="s">
        <v>42</v>
      </c>
    </row>
    <row r="65" spans="2:10" ht="60">
      <c r="B65" s="1">
        <v>10</v>
      </c>
      <c r="C65" s="9" t="s">
        <v>143</v>
      </c>
      <c r="D65" s="9">
        <v>2210</v>
      </c>
      <c r="E65" s="9" t="s">
        <v>12</v>
      </c>
      <c r="F65" s="14">
        <v>12000</v>
      </c>
      <c r="G65" s="9" t="s">
        <v>144</v>
      </c>
      <c r="H65" s="9" t="s">
        <v>8</v>
      </c>
      <c r="I65" s="9" t="s">
        <v>14</v>
      </c>
      <c r="J65" s="15" t="s">
        <v>42</v>
      </c>
    </row>
    <row r="66" spans="2:10" ht="60">
      <c r="B66" s="1">
        <v>10</v>
      </c>
      <c r="C66" s="9" t="s">
        <v>145</v>
      </c>
      <c r="D66" s="9">
        <v>2210</v>
      </c>
      <c r="E66" s="9" t="s">
        <v>12</v>
      </c>
      <c r="F66" s="14">
        <v>10000</v>
      </c>
      <c r="G66" s="9" t="s">
        <v>146</v>
      </c>
      <c r="H66" s="9" t="s">
        <v>8</v>
      </c>
      <c r="I66" s="9" t="s">
        <v>14</v>
      </c>
      <c r="J66" s="15" t="s">
        <v>147</v>
      </c>
    </row>
    <row r="67" spans="2:10" ht="60">
      <c r="B67" s="1">
        <v>10</v>
      </c>
      <c r="C67" s="9" t="s">
        <v>148</v>
      </c>
      <c r="D67" s="9">
        <v>2210</v>
      </c>
      <c r="E67" s="9" t="s">
        <v>12</v>
      </c>
      <c r="F67" s="14">
        <v>5000</v>
      </c>
      <c r="G67" s="9" t="s">
        <v>149</v>
      </c>
      <c r="H67" s="9" t="s">
        <v>8</v>
      </c>
      <c r="I67" s="9" t="s">
        <v>14</v>
      </c>
      <c r="J67" s="15" t="s">
        <v>42</v>
      </c>
    </row>
    <row r="68" spans="2:10" ht="60">
      <c r="B68" s="1">
        <v>10</v>
      </c>
      <c r="C68" s="9" t="s">
        <v>150</v>
      </c>
      <c r="D68" s="9">
        <v>2210</v>
      </c>
      <c r="E68" s="9" t="s">
        <v>12</v>
      </c>
      <c r="F68" s="14">
        <v>45000</v>
      </c>
      <c r="G68" s="9" t="s">
        <v>151</v>
      </c>
      <c r="H68" s="9" t="s">
        <v>17</v>
      </c>
      <c r="I68" s="9" t="s">
        <v>14</v>
      </c>
      <c r="J68" s="15" t="s">
        <v>152</v>
      </c>
    </row>
    <row r="69" spans="2:10" ht="60">
      <c r="B69" s="1">
        <v>10</v>
      </c>
      <c r="C69" s="16" t="s">
        <v>153</v>
      </c>
      <c r="D69" s="17">
        <v>2210</v>
      </c>
      <c r="E69" s="16" t="s">
        <v>6</v>
      </c>
      <c r="F69" s="18">
        <v>10000</v>
      </c>
      <c r="G69" s="17" t="s">
        <v>154</v>
      </c>
      <c r="H69" s="16" t="s">
        <v>17</v>
      </c>
      <c r="I69" s="16" t="s">
        <v>25</v>
      </c>
      <c r="J69" s="16" t="s">
        <v>155</v>
      </c>
    </row>
    <row r="70" spans="2:10" ht="60">
      <c r="B70" s="1">
        <v>10</v>
      </c>
      <c r="C70" s="16" t="s">
        <v>156</v>
      </c>
      <c r="D70" s="17">
        <v>2210</v>
      </c>
      <c r="E70" s="16" t="s">
        <v>6</v>
      </c>
      <c r="F70" s="18">
        <v>1000</v>
      </c>
      <c r="G70" s="17" t="s">
        <v>157</v>
      </c>
      <c r="H70" s="16" t="s">
        <v>17</v>
      </c>
      <c r="I70" s="16" t="s">
        <v>25</v>
      </c>
      <c r="J70" s="16" t="s">
        <v>10</v>
      </c>
    </row>
    <row r="71" spans="2:10" ht="60">
      <c r="B71" s="1">
        <v>10</v>
      </c>
      <c r="C71" s="16" t="s">
        <v>158</v>
      </c>
      <c r="D71" s="17">
        <v>2210</v>
      </c>
      <c r="E71" s="16" t="s">
        <v>6</v>
      </c>
      <c r="F71" s="18">
        <v>5000</v>
      </c>
      <c r="G71" s="17" t="s">
        <v>159</v>
      </c>
      <c r="H71" s="16" t="s">
        <v>17</v>
      </c>
      <c r="I71" s="16" t="s">
        <v>25</v>
      </c>
      <c r="J71" s="16" t="s">
        <v>160</v>
      </c>
    </row>
    <row r="72" spans="2:10" ht="60">
      <c r="B72" s="1">
        <v>11</v>
      </c>
      <c r="C72" s="16" t="s">
        <v>161</v>
      </c>
      <c r="D72" s="17">
        <v>2210</v>
      </c>
      <c r="E72" s="16" t="s">
        <v>6</v>
      </c>
      <c r="F72" s="18">
        <v>5000</v>
      </c>
      <c r="G72" s="17" t="s">
        <v>162</v>
      </c>
      <c r="H72" s="16" t="s">
        <v>17</v>
      </c>
      <c r="I72" s="16" t="s">
        <v>25</v>
      </c>
      <c r="J72" s="16" t="s">
        <v>163</v>
      </c>
    </row>
    <row r="73" spans="2:10" ht="90">
      <c r="B73" s="1">
        <v>11</v>
      </c>
      <c r="C73" s="16" t="s">
        <v>164</v>
      </c>
      <c r="D73" s="17">
        <v>2210</v>
      </c>
      <c r="E73" s="16" t="s">
        <v>6</v>
      </c>
      <c r="F73" s="18">
        <v>5000</v>
      </c>
      <c r="G73" s="17" t="s">
        <v>165</v>
      </c>
      <c r="H73" s="16" t="s">
        <v>17</v>
      </c>
      <c r="I73" s="16" t="s">
        <v>25</v>
      </c>
      <c r="J73" s="16" t="s">
        <v>10</v>
      </c>
    </row>
    <row r="74" spans="2:10" ht="60">
      <c r="B74" s="1">
        <v>11</v>
      </c>
      <c r="C74" s="16" t="s">
        <v>166</v>
      </c>
      <c r="D74" s="17">
        <v>2210</v>
      </c>
      <c r="E74" s="16" t="s">
        <v>6</v>
      </c>
      <c r="F74" s="18">
        <v>10000</v>
      </c>
      <c r="G74" s="17" t="s">
        <v>167</v>
      </c>
      <c r="H74" s="16" t="s">
        <v>17</v>
      </c>
      <c r="I74" s="16" t="s">
        <v>25</v>
      </c>
      <c r="J74" s="16" t="s">
        <v>168</v>
      </c>
    </row>
    <row r="75" spans="2:10" ht="75">
      <c r="B75" s="1">
        <v>11</v>
      </c>
      <c r="C75" s="16" t="s">
        <v>169</v>
      </c>
      <c r="D75" s="17">
        <v>2210</v>
      </c>
      <c r="E75" s="16" t="s">
        <v>6</v>
      </c>
      <c r="F75" s="18">
        <v>10000</v>
      </c>
      <c r="G75" s="17" t="s">
        <v>170</v>
      </c>
      <c r="H75" s="16" t="s">
        <v>17</v>
      </c>
      <c r="I75" s="16" t="s">
        <v>25</v>
      </c>
      <c r="J75" s="16" t="s">
        <v>171</v>
      </c>
    </row>
    <row r="76" spans="2:10" ht="60">
      <c r="B76" s="1">
        <v>11</v>
      </c>
      <c r="C76" s="16" t="s">
        <v>172</v>
      </c>
      <c r="D76" s="17">
        <v>2210</v>
      </c>
      <c r="E76" s="16" t="s">
        <v>6</v>
      </c>
      <c r="F76" s="18">
        <v>10000</v>
      </c>
      <c r="G76" s="17" t="s">
        <v>173</v>
      </c>
      <c r="H76" s="16" t="s">
        <v>17</v>
      </c>
      <c r="I76" s="16" t="s">
        <v>25</v>
      </c>
      <c r="J76" s="16" t="s">
        <v>174</v>
      </c>
    </row>
    <row r="77" spans="2:10" ht="75">
      <c r="B77" s="1">
        <v>11</v>
      </c>
      <c r="C77" s="16" t="s">
        <v>175</v>
      </c>
      <c r="D77" s="17">
        <v>2210</v>
      </c>
      <c r="E77" s="16" t="s">
        <v>6</v>
      </c>
      <c r="F77" s="18">
        <v>10000</v>
      </c>
      <c r="G77" s="17" t="s">
        <v>176</v>
      </c>
      <c r="H77" s="16" t="s">
        <v>17</v>
      </c>
      <c r="I77" s="16" t="s">
        <v>25</v>
      </c>
      <c r="J77" s="16" t="s">
        <v>10</v>
      </c>
    </row>
    <row r="78" spans="2:10" ht="60">
      <c r="B78" s="1">
        <v>11</v>
      </c>
      <c r="C78" s="16" t="s">
        <v>177</v>
      </c>
      <c r="D78" s="17">
        <v>2210</v>
      </c>
      <c r="E78" s="16" t="s">
        <v>6</v>
      </c>
      <c r="F78" s="18">
        <v>20000</v>
      </c>
      <c r="G78" s="17" t="s">
        <v>178</v>
      </c>
      <c r="H78" s="16" t="s">
        <v>17</v>
      </c>
      <c r="I78" s="16" t="s">
        <v>25</v>
      </c>
      <c r="J78" s="16" t="s">
        <v>179</v>
      </c>
    </row>
    <row r="79" spans="2:10" ht="60">
      <c r="B79" s="1">
        <v>11</v>
      </c>
      <c r="C79" s="16" t="s">
        <v>180</v>
      </c>
      <c r="D79" s="17">
        <v>2210</v>
      </c>
      <c r="E79" s="16" t="s">
        <v>6</v>
      </c>
      <c r="F79" s="18">
        <v>20000</v>
      </c>
      <c r="G79" s="17" t="s">
        <v>181</v>
      </c>
      <c r="H79" s="16" t="s">
        <v>17</v>
      </c>
      <c r="I79" s="16" t="s">
        <v>25</v>
      </c>
      <c r="J79" s="16" t="s">
        <v>10</v>
      </c>
    </row>
    <row r="80" spans="2:10" ht="60">
      <c r="B80" s="1">
        <v>11</v>
      </c>
      <c r="C80" s="16" t="s">
        <v>182</v>
      </c>
      <c r="D80" s="17">
        <v>2210</v>
      </c>
      <c r="E80" s="16" t="s">
        <v>6</v>
      </c>
      <c r="F80" s="18">
        <v>10000</v>
      </c>
      <c r="G80" s="17" t="s">
        <v>183</v>
      </c>
      <c r="H80" s="16" t="s">
        <v>17</v>
      </c>
      <c r="I80" s="16" t="s">
        <v>25</v>
      </c>
      <c r="J80" s="16" t="s">
        <v>184</v>
      </c>
    </row>
    <row r="81" spans="2:10" ht="60">
      <c r="B81" s="1">
        <v>11</v>
      </c>
      <c r="C81" s="16" t="s">
        <v>185</v>
      </c>
      <c r="D81" s="17">
        <v>2210</v>
      </c>
      <c r="E81" s="16" t="s">
        <v>6</v>
      </c>
      <c r="F81" s="18">
        <v>10000</v>
      </c>
      <c r="G81" s="17" t="s">
        <v>186</v>
      </c>
      <c r="H81" s="16" t="s">
        <v>17</v>
      </c>
      <c r="I81" s="16" t="s">
        <v>25</v>
      </c>
      <c r="J81" s="16" t="s">
        <v>187</v>
      </c>
    </row>
    <row r="82" spans="2:10" ht="60">
      <c r="B82" s="1">
        <v>11</v>
      </c>
      <c r="C82" s="16" t="s">
        <v>188</v>
      </c>
      <c r="D82" s="17">
        <v>2210</v>
      </c>
      <c r="E82" s="16" t="s">
        <v>6</v>
      </c>
      <c r="F82" s="18">
        <v>2000</v>
      </c>
      <c r="G82" s="17" t="s">
        <v>189</v>
      </c>
      <c r="H82" s="16" t="s">
        <v>17</v>
      </c>
      <c r="I82" s="16" t="s">
        <v>25</v>
      </c>
      <c r="J82" s="16" t="s">
        <v>10</v>
      </c>
    </row>
    <row r="83" spans="2:10" ht="60">
      <c r="B83" s="1">
        <v>11</v>
      </c>
      <c r="C83" s="16" t="s">
        <v>190</v>
      </c>
      <c r="D83" s="17">
        <v>2210</v>
      </c>
      <c r="E83" s="16" t="s">
        <v>6</v>
      </c>
      <c r="F83" s="18">
        <v>2000</v>
      </c>
      <c r="G83" s="17" t="s">
        <v>191</v>
      </c>
      <c r="H83" s="16" t="s">
        <v>17</v>
      </c>
      <c r="I83" s="16" t="s">
        <v>25</v>
      </c>
      <c r="J83" s="16" t="s">
        <v>192</v>
      </c>
    </row>
    <row r="84" spans="2:10" ht="60">
      <c r="B84" s="1">
        <v>12</v>
      </c>
      <c r="C84" s="9" t="s">
        <v>193</v>
      </c>
      <c r="D84" s="9">
        <v>2210</v>
      </c>
      <c r="E84" s="9" t="s">
        <v>12</v>
      </c>
      <c r="F84" s="14">
        <v>5000</v>
      </c>
      <c r="G84" s="19" t="s">
        <v>194</v>
      </c>
      <c r="H84" s="9" t="s">
        <v>8</v>
      </c>
      <c r="I84" s="9" t="s">
        <v>14</v>
      </c>
      <c r="J84" s="15" t="s">
        <v>62</v>
      </c>
    </row>
    <row r="85" spans="2:10" ht="68.25" customHeight="1">
      <c r="B85" s="1">
        <v>12</v>
      </c>
      <c r="C85" s="9" t="s">
        <v>195</v>
      </c>
      <c r="D85" s="9">
        <v>2210</v>
      </c>
      <c r="E85" s="9" t="s">
        <v>12</v>
      </c>
      <c r="F85" s="14">
        <v>2500</v>
      </c>
      <c r="G85" s="19" t="s">
        <v>196</v>
      </c>
      <c r="H85" s="9" t="s">
        <v>8</v>
      </c>
      <c r="I85" s="9" t="s">
        <v>14</v>
      </c>
      <c r="J85" s="15" t="s">
        <v>62</v>
      </c>
    </row>
    <row r="86" spans="2:10" ht="60">
      <c r="B86" s="1">
        <v>12</v>
      </c>
      <c r="C86" s="9" t="s">
        <v>197</v>
      </c>
      <c r="D86" s="9">
        <v>2210</v>
      </c>
      <c r="E86" s="9" t="s">
        <v>12</v>
      </c>
      <c r="F86" s="14">
        <v>10000</v>
      </c>
      <c r="G86" s="9" t="s">
        <v>198</v>
      </c>
      <c r="H86" s="9" t="s">
        <v>8</v>
      </c>
      <c r="I86" s="9" t="s">
        <v>14</v>
      </c>
      <c r="J86" s="15" t="s">
        <v>147</v>
      </c>
    </row>
    <row r="87" spans="2:10" ht="60">
      <c r="B87" s="1">
        <v>12</v>
      </c>
      <c r="C87" s="9" t="s">
        <v>199</v>
      </c>
      <c r="D87" s="9">
        <v>2210</v>
      </c>
      <c r="E87" s="9" t="s">
        <v>12</v>
      </c>
      <c r="F87" s="14">
        <v>10000</v>
      </c>
      <c r="G87" s="19" t="s">
        <v>200</v>
      </c>
      <c r="H87" s="9" t="s">
        <v>8</v>
      </c>
      <c r="I87" s="9" t="s">
        <v>14</v>
      </c>
      <c r="J87" s="15" t="s">
        <v>42</v>
      </c>
    </row>
    <row r="88" spans="2:10" ht="60">
      <c r="B88" s="1">
        <v>12</v>
      </c>
      <c r="C88" s="16" t="s">
        <v>201</v>
      </c>
      <c r="D88" s="17">
        <v>2210</v>
      </c>
      <c r="E88" s="16" t="s">
        <v>6</v>
      </c>
      <c r="F88" s="18">
        <v>100000</v>
      </c>
      <c r="G88" s="17" t="s">
        <v>202</v>
      </c>
      <c r="H88" s="16" t="s">
        <v>17</v>
      </c>
      <c r="I88" s="16" t="s">
        <v>25</v>
      </c>
      <c r="J88" s="16" t="s">
        <v>10</v>
      </c>
    </row>
    <row r="89" spans="2:10" ht="120">
      <c r="B89" s="1">
        <v>12</v>
      </c>
      <c r="C89" s="16" t="s">
        <v>203</v>
      </c>
      <c r="D89" s="17">
        <v>2210</v>
      </c>
      <c r="E89" s="16" t="s">
        <v>6</v>
      </c>
      <c r="F89" s="18">
        <v>10000</v>
      </c>
      <c r="G89" s="17" t="s">
        <v>204</v>
      </c>
      <c r="H89" s="16" t="s">
        <v>17</v>
      </c>
      <c r="I89" s="16" t="s">
        <v>25</v>
      </c>
      <c r="J89" s="16" t="s">
        <v>205</v>
      </c>
    </row>
    <row r="90" spans="2:10" ht="60">
      <c r="B90" s="1">
        <v>12</v>
      </c>
      <c r="C90" s="16" t="s">
        <v>206</v>
      </c>
      <c r="D90" s="17">
        <v>2210</v>
      </c>
      <c r="E90" s="16" t="s">
        <v>6</v>
      </c>
      <c r="F90" s="18">
        <v>1000</v>
      </c>
      <c r="G90" s="17" t="s">
        <v>207</v>
      </c>
      <c r="H90" s="16" t="s">
        <v>17</v>
      </c>
      <c r="I90" s="16" t="s">
        <v>25</v>
      </c>
      <c r="J90" s="16" t="s">
        <v>10</v>
      </c>
    </row>
    <row r="91" spans="2:10" ht="60">
      <c r="B91" s="1">
        <v>12</v>
      </c>
      <c r="C91" s="16" t="s">
        <v>208</v>
      </c>
      <c r="D91" s="17">
        <v>2210</v>
      </c>
      <c r="E91" s="16" t="s">
        <v>6</v>
      </c>
      <c r="F91" s="18">
        <v>50000</v>
      </c>
      <c r="G91" s="17" t="s">
        <v>209</v>
      </c>
      <c r="H91" s="16" t="s">
        <v>17</v>
      </c>
      <c r="I91" s="16" t="s">
        <v>25</v>
      </c>
      <c r="J91" s="16" t="s">
        <v>210</v>
      </c>
    </row>
    <row r="92" spans="2:10" ht="60">
      <c r="B92" s="1">
        <v>12</v>
      </c>
      <c r="C92" s="16" t="s">
        <v>211</v>
      </c>
      <c r="D92" s="17">
        <v>2210</v>
      </c>
      <c r="E92" s="16" t="s">
        <v>6</v>
      </c>
      <c r="F92" s="18">
        <v>1000</v>
      </c>
      <c r="G92" s="17" t="s">
        <v>198</v>
      </c>
      <c r="H92" s="16" t="s">
        <v>17</v>
      </c>
      <c r="I92" s="16" t="s">
        <v>25</v>
      </c>
      <c r="J92" s="16" t="s">
        <v>10</v>
      </c>
    </row>
    <row r="93" spans="2:10" ht="60">
      <c r="B93" s="1">
        <v>12</v>
      </c>
      <c r="C93" s="38" t="s">
        <v>212</v>
      </c>
      <c r="D93" s="29">
        <v>2210</v>
      </c>
      <c r="E93" s="10" t="s">
        <v>12</v>
      </c>
      <c r="F93" s="39">
        <v>5000</v>
      </c>
      <c r="G93" s="29" t="s">
        <v>213</v>
      </c>
      <c r="H93" s="10" t="s">
        <v>103</v>
      </c>
      <c r="I93" s="29" t="s">
        <v>104</v>
      </c>
      <c r="J93" s="10" t="s">
        <v>105</v>
      </c>
    </row>
    <row r="94" spans="2:10" ht="60">
      <c r="B94" s="1">
        <v>12</v>
      </c>
      <c r="C94" s="32" t="s">
        <v>208</v>
      </c>
      <c r="D94" s="29">
        <v>2210</v>
      </c>
      <c r="E94" s="10" t="s">
        <v>109</v>
      </c>
      <c r="F94" s="30">
        <v>100005</v>
      </c>
      <c r="G94" s="40" t="s">
        <v>209</v>
      </c>
      <c r="H94" s="29" t="s">
        <v>17</v>
      </c>
      <c r="I94" s="10" t="s">
        <v>71</v>
      </c>
      <c r="J94" s="13" t="s">
        <v>72</v>
      </c>
    </row>
    <row r="95" spans="2:10" ht="60">
      <c r="B95" s="1">
        <v>12</v>
      </c>
      <c r="C95" s="9" t="s">
        <v>214</v>
      </c>
      <c r="D95" s="10">
        <v>2210</v>
      </c>
      <c r="E95" s="10" t="s">
        <v>12</v>
      </c>
      <c r="F95" s="14">
        <v>119000</v>
      </c>
      <c r="G95" s="12" t="s">
        <v>215</v>
      </c>
      <c r="H95" s="10" t="s">
        <v>8</v>
      </c>
      <c r="I95" s="10" t="s">
        <v>14</v>
      </c>
      <c r="J95" s="41" t="s">
        <v>42</v>
      </c>
    </row>
    <row r="96" spans="2:10" ht="60">
      <c r="B96" s="1">
        <v>13</v>
      </c>
      <c r="C96" s="38" t="s">
        <v>216</v>
      </c>
      <c r="D96" s="29">
        <v>2210</v>
      </c>
      <c r="E96" s="10" t="s">
        <v>12</v>
      </c>
      <c r="F96" s="39">
        <v>5000</v>
      </c>
      <c r="G96" s="29" t="s">
        <v>217</v>
      </c>
      <c r="H96" s="10" t="s">
        <v>103</v>
      </c>
      <c r="I96" s="29" t="s">
        <v>104</v>
      </c>
      <c r="J96" s="10" t="s">
        <v>105</v>
      </c>
    </row>
    <row r="97" spans="2:10" ht="60">
      <c r="B97" s="1">
        <v>13</v>
      </c>
      <c r="C97" s="15" t="s">
        <v>218</v>
      </c>
      <c r="D97" s="29">
        <v>2210</v>
      </c>
      <c r="E97" s="10" t="s">
        <v>6</v>
      </c>
      <c r="F97" s="42">
        <v>50000</v>
      </c>
      <c r="G97" s="31" t="s">
        <v>219</v>
      </c>
      <c r="H97" s="29" t="s">
        <v>17</v>
      </c>
      <c r="I97" s="10" t="s">
        <v>71</v>
      </c>
      <c r="J97" s="13" t="s">
        <v>72</v>
      </c>
    </row>
    <row r="98" spans="2:10" ht="60">
      <c r="B98" s="1">
        <v>13</v>
      </c>
      <c r="C98" s="32" t="s">
        <v>220</v>
      </c>
      <c r="D98" s="29">
        <v>2210</v>
      </c>
      <c r="E98" s="10" t="s">
        <v>6</v>
      </c>
      <c r="F98" s="42">
        <v>50000</v>
      </c>
      <c r="G98" s="31" t="s">
        <v>219</v>
      </c>
      <c r="H98" s="29" t="s">
        <v>17</v>
      </c>
      <c r="I98" s="10" t="s">
        <v>71</v>
      </c>
      <c r="J98" s="13" t="s">
        <v>72</v>
      </c>
    </row>
    <row r="99" spans="2:10" ht="60">
      <c r="B99" s="1">
        <v>14</v>
      </c>
      <c r="C99" s="25" t="s">
        <v>221</v>
      </c>
      <c r="D99" s="17">
        <v>2210</v>
      </c>
      <c r="E99" s="16" t="s">
        <v>6</v>
      </c>
      <c r="F99" s="26">
        <v>10000</v>
      </c>
      <c r="G99" s="43" t="s">
        <v>222</v>
      </c>
      <c r="H99" s="16" t="s">
        <v>17</v>
      </c>
      <c r="I99" s="16" t="s">
        <v>25</v>
      </c>
      <c r="J99" s="16" t="s">
        <v>10</v>
      </c>
    </row>
    <row r="100" spans="2:10" ht="60">
      <c r="B100" s="1">
        <v>14</v>
      </c>
      <c r="C100" s="38" t="s">
        <v>223</v>
      </c>
      <c r="D100" s="29">
        <v>2210</v>
      </c>
      <c r="E100" s="10" t="s">
        <v>12</v>
      </c>
      <c r="F100" s="39">
        <v>2500</v>
      </c>
      <c r="G100" s="29" t="s">
        <v>224</v>
      </c>
      <c r="H100" s="10" t="s">
        <v>103</v>
      </c>
      <c r="I100" s="29" t="s">
        <v>104</v>
      </c>
      <c r="J100" s="10" t="s">
        <v>105</v>
      </c>
    </row>
    <row r="101" spans="2:10" ht="60">
      <c r="B101" s="1">
        <v>14</v>
      </c>
      <c r="C101" s="38" t="s">
        <v>225</v>
      </c>
      <c r="D101" s="29">
        <v>2210</v>
      </c>
      <c r="E101" s="10" t="s">
        <v>12</v>
      </c>
      <c r="F101" s="39">
        <v>9870</v>
      </c>
      <c r="G101" s="29" t="s">
        <v>226</v>
      </c>
      <c r="H101" s="10" t="s">
        <v>103</v>
      </c>
      <c r="I101" s="29" t="s">
        <v>104</v>
      </c>
      <c r="J101" s="10" t="s">
        <v>105</v>
      </c>
    </row>
    <row r="102" spans="2:10" ht="60">
      <c r="B102" s="1">
        <v>14</v>
      </c>
      <c r="C102" s="38" t="s">
        <v>227</v>
      </c>
      <c r="D102" s="35">
        <v>2210</v>
      </c>
      <c r="E102" s="10" t="s">
        <v>12</v>
      </c>
      <c r="F102" s="39">
        <v>55000</v>
      </c>
      <c r="G102" s="29" t="s">
        <v>228</v>
      </c>
      <c r="H102" s="10" t="s">
        <v>103</v>
      </c>
      <c r="I102" s="29" t="s">
        <v>104</v>
      </c>
      <c r="J102" s="29" t="s">
        <v>227</v>
      </c>
    </row>
    <row r="103" spans="2:10" ht="60">
      <c r="B103" s="1">
        <v>14</v>
      </c>
      <c r="C103" s="38" t="s">
        <v>229</v>
      </c>
      <c r="D103" s="35">
        <v>2210</v>
      </c>
      <c r="E103" s="10" t="s">
        <v>12</v>
      </c>
      <c r="F103" s="39">
        <v>40000</v>
      </c>
      <c r="G103" s="29" t="s">
        <v>230</v>
      </c>
      <c r="H103" s="10" t="s">
        <v>103</v>
      </c>
      <c r="I103" s="29" t="s">
        <v>104</v>
      </c>
      <c r="J103" s="29" t="s">
        <v>229</v>
      </c>
    </row>
    <row r="104" spans="2:10" ht="60">
      <c r="B104" s="1">
        <v>14</v>
      </c>
      <c r="C104" s="38" t="s">
        <v>231</v>
      </c>
      <c r="D104" s="35">
        <v>2210</v>
      </c>
      <c r="E104" s="10" t="s">
        <v>12</v>
      </c>
      <c r="F104" s="39">
        <v>55000</v>
      </c>
      <c r="G104" s="29" t="s">
        <v>232</v>
      </c>
      <c r="H104" s="10" t="s">
        <v>103</v>
      </c>
      <c r="I104" s="29" t="s">
        <v>104</v>
      </c>
      <c r="J104" s="29" t="s">
        <v>231</v>
      </c>
    </row>
    <row r="105" spans="2:10" ht="60">
      <c r="B105" s="1">
        <v>14</v>
      </c>
      <c r="C105" s="38" t="s">
        <v>233</v>
      </c>
      <c r="D105" s="35">
        <v>2210</v>
      </c>
      <c r="E105" s="10" t="s">
        <v>12</v>
      </c>
      <c r="F105" s="39">
        <v>50000</v>
      </c>
      <c r="G105" s="29" t="s">
        <v>234</v>
      </c>
      <c r="H105" s="10" t="s">
        <v>103</v>
      </c>
      <c r="I105" s="29" t="s">
        <v>104</v>
      </c>
      <c r="J105" s="29" t="s">
        <v>233</v>
      </c>
    </row>
    <row r="106" spans="2:10" ht="60">
      <c r="B106" s="1">
        <v>14</v>
      </c>
      <c r="C106" s="38" t="s">
        <v>235</v>
      </c>
      <c r="D106" s="35">
        <v>2210</v>
      </c>
      <c r="E106" s="10" t="s">
        <v>12</v>
      </c>
      <c r="F106" s="39">
        <v>20000</v>
      </c>
      <c r="G106" s="29" t="s">
        <v>234</v>
      </c>
      <c r="H106" s="10" t="s">
        <v>103</v>
      </c>
      <c r="I106" s="29" t="s">
        <v>104</v>
      </c>
      <c r="J106" s="29" t="s">
        <v>235</v>
      </c>
    </row>
    <row r="107" spans="2:10" ht="60">
      <c r="B107" s="1">
        <v>15</v>
      </c>
      <c r="C107" s="9" t="s">
        <v>236</v>
      </c>
      <c r="D107" s="9">
        <v>2210</v>
      </c>
      <c r="E107" s="9" t="s">
        <v>12</v>
      </c>
      <c r="F107" s="14">
        <v>2500</v>
      </c>
      <c r="G107" s="19" t="s">
        <v>237</v>
      </c>
      <c r="H107" s="9" t="s">
        <v>8</v>
      </c>
      <c r="I107" s="9" t="s">
        <v>14</v>
      </c>
      <c r="J107" s="15" t="s">
        <v>62</v>
      </c>
    </row>
    <row r="108" spans="2:10" ht="60">
      <c r="B108" s="1">
        <v>15</v>
      </c>
      <c r="C108" s="16" t="s">
        <v>238</v>
      </c>
      <c r="D108" s="17">
        <v>2210</v>
      </c>
      <c r="E108" s="16" t="s">
        <v>6</v>
      </c>
      <c r="F108" s="18">
        <v>10000</v>
      </c>
      <c r="G108" s="17" t="s">
        <v>239</v>
      </c>
      <c r="H108" s="16" t="s">
        <v>17</v>
      </c>
      <c r="I108" s="16" t="s">
        <v>25</v>
      </c>
      <c r="J108" s="16" t="s">
        <v>10</v>
      </c>
    </row>
    <row r="109" spans="2:10" ht="60">
      <c r="B109" s="1">
        <v>15</v>
      </c>
      <c r="C109" s="16" t="s">
        <v>240</v>
      </c>
      <c r="D109" s="17">
        <v>2210</v>
      </c>
      <c r="E109" s="16" t="s">
        <v>6</v>
      </c>
      <c r="F109" s="18">
        <v>50000</v>
      </c>
      <c r="G109" s="17" t="s">
        <v>241</v>
      </c>
      <c r="H109" s="16" t="s">
        <v>17</v>
      </c>
      <c r="I109" s="16" t="s">
        <v>25</v>
      </c>
      <c r="J109" s="16" t="s">
        <v>10</v>
      </c>
    </row>
    <row r="110" spans="2:10" ht="60">
      <c r="B110" s="1">
        <v>15</v>
      </c>
      <c r="C110" s="16" t="s">
        <v>242</v>
      </c>
      <c r="D110" s="17">
        <v>2210</v>
      </c>
      <c r="E110" s="16" t="s">
        <v>6</v>
      </c>
      <c r="F110" s="18">
        <v>5000</v>
      </c>
      <c r="G110" s="17" t="s">
        <v>243</v>
      </c>
      <c r="H110" s="16" t="s">
        <v>17</v>
      </c>
      <c r="I110" s="16" t="s">
        <v>25</v>
      </c>
      <c r="J110" s="16" t="s">
        <v>10</v>
      </c>
    </row>
    <row r="111" spans="2:10" ht="105">
      <c r="B111" s="1">
        <v>15</v>
      </c>
      <c r="C111" s="16" t="s">
        <v>244</v>
      </c>
      <c r="D111" s="17">
        <v>2210</v>
      </c>
      <c r="E111" s="16" t="s">
        <v>6</v>
      </c>
      <c r="F111" s="18">
        <v>1000</v>
      </c>
      <c r="G111" s="17" t="s">
        <v>243</v>
      </c>
      <c r="H111" s="16" t="s">
        <v>17</v>
      </c>
      <c r="I111" s="16" t="s">
        <v>25</v>
      </c>
      <c r="J111" s="16" t="s">
        <v>245</v>
      </c>
    </row>
    <row r="112" spans="2:10" ht="75">
      <c r="B112" s="1">
        <v>15</v>
      </c>
      <c r="C112" s="16" t="s">
        <v>246</v>
      </c>
      <c r="D112" s="17">
        <v>2210</v>
      </c>
      <c r="E112" s="16" t="s">
        <v>6</v>
      </c>
      <c r="F112" s="18">
        <v>10000</v>
      </c>
      <c r="G112" s="17" t="s">
        <v>247</v>
      </c>
      <c r="H112" s="16" t="s">
        <v>17</v>
      </c>
      <c r="I112" s="16" t="s">
        <v>25</v>
      </c>
      <c r="J112" s="16" t="s">
        <v>10</v>
      </c>
    </row>
    <row r="113" spans="2:10" ht="60">
      <c r="B113" s="1">
        <v>15</v>
      </c>
      <c r="C113" s="25" t="s">
        <v>248</v>
      </c>
      <c r="D113" s="17">
        <v>2210</v>
      </c>
      <c r="E113" s="16" t="s">
        <v>6</v>
      </c>
      <c r="F113" s="26">
        <v>100000</v>
      </c>
      <c r="G113" s="44" t="s">
        <v>249</v>
      </c>
      <c r="H113" s="16" t="s">
        <v>17</v>
      </c>
      <c r="I113" s="16" t="s">
        <v>25</v>
      </c>
      <c r="J113" s="16" t="s">
        <v>10</v>
      </c>
    </row>
    <row r="114" spans="2:10" ht="60">
      <c r="B114" s="1">
        <v>15</v>
      </c>
      <c r="C114" s="25" t="s">
        <v>250</v>
      </c>
      <c r="D114" s="17">
        <v>2210</v>
      </c>
      <c r="E114" s="16" t="s">
        <v>6</v>
      </c>
      <c r="F114" s="26">
        <v>1000</v>
      </c>
      <c r="G114" s="27" t="s">
        <v>251</v>
      </c>
      <c r="H114" s="16" t="s">
        <v>17</v>
      </c>
      <c r="I114" s="16" t="s">
        <v>25</v>
      </c>
      <c r="J114" s="16" t="s">
        <v>10</v>
      </c>
    </row>
    <row r="115" spans="2:10" ht="60">
      <c r="B115" s="1">
        <v>15</v>
      </c>
      <c r="C115" s="25" t="s">
        <v>252</v>
      </c>
      <c r="D115" s="17">
        <v>2210</v>
      </c>
      <c r="E115" s="16" t="s">
        <v>6</v>
      </c>
      <c r="F115" s="26">
        <v>10000</v>
      </c>
      <c r="G115" s="27" t="s">
        <v>253</v>
      </c>
      <c r="H115" s="16" t="s">
        <v>17</v>
      </c>
      <c r="I115" s="16" t="s">
        <v>25</v>
      </c>
      <c r="J115" s="16" t="s">
        <v>10</v>
      </c>
    </row>
    <row r="116" spans="2:10" ht="60">
      <c r="B116" s="1">
        <v>15</v>
      </c>
      <c r="C116" s="38" t="s">
        <v>254</v>
      </c>
      <c r="D116" s="29">
        <v>2210</v>
      </c>
      <c r="E116" s="10" t="s">
        <v>12</v>
      </c>
      <c r="F116" s="39">
        <v>7000</v>
      </c>
      <c r="G116" s="29" t="s">
        <v>255</v>
      </c>
      <c r="H116" s="10" t="s">
        <v>103</v>
      </c>
      <c r="I116" s="29" t="s">
        <v>104</v>
      </c>
      <c r="J116" s="10" t="s">
        <v>105</v>
      </c>
    </row>
    <row r="117" spans="2:10" ht="60">
      <c r="B117" s="1">
        <v>15</v>
      </c>
      <c r="C117" s="38" t="s">
        <v>256</v>
      </c>
      <c r="D117" s="35">
        <v>2210</v>
      </c>
      <c r="E117" s="10" t="s">
        <v>12</v>
      </c>
      <c r="F117" s="39">
        <v>27724</v>
      </c>
      <c r="G117" s="29" t="s">
        <v>257</v>
      </c>
      <c r="H117" s="10" t="s">
        <v>103</v>
      </c>
      <c r="I117" s="29" t="s">
        <v>104</v>
      </c>
      <c r="J117" s="29" t="s">
        <v>256</v>
      </c>
    </row>
    <row r="118" spans="2:10" ht="60">
      <c r="B118" s="1">
        <v>16</v>
      </c>
      <c r="C118" s="25" t="s">
        <v>258</v>
      </c>
      <c r="D118" s="17">
        <v>2210</v>
      </c>
      <c r="E118" s="16" t="s">
        <v>6</v>
      </c>
      <c r="F118" s="26">
        <v>10000</v>
      </c>
      <c r="G118" s="27" t="s">
        <v>259</v>
      </c>
      <c r="H118" s="16" t="s">
        <v>17</v>
      </c>
      <c r="I118" s="16" t="s">
        <v>25</v>
      </c>
      <c r="J118" s="16" t="s">
        <v>10</v>
      </c>
    </row>
    <row r="119" spans="2:10" ht="60">
      <c r="B119" s="1">
        <v>16</v>
      </c>
      <c r="C119" s="25" t="s">
        <v>260</v>
      </c>
      <c r="D119" s="17">
        <v>2210</v>
      </c>
      <c r="E119" s="16" t="s">
        <v>6</v>
      </c>
      <c r="F119" s="26">
        <v>60000</v>
      </c>
      <c r="G119" s="27" t="s">
        <v>261</v>
      </c>
      <c r="H119" s="16" t="s">
        <v>17</v>
      </c>
      <c r="I119" s="16" t="s">
        <v>262</v>
      </c>
      <c r="J119" s="16" t="s">
        <v>10</v>
      </c>
    </row>
    <row r="120" spans="2:10" ht="60">
      <c r="B120" s="1">
        <v>17</v>
      </c>
      <c r="C120" s="9" t="s">
        <v>263</v>
      </c>
      <c r="D120" s="9">
        <v>2210</v>
      </c>
      <c r="E120" s="9" t="s">
        <v>12</v>
      </c>
      <c r="F120" s="14">
        <v>40000</v>
      </c>
      <c r="G120" s="19" t="s">
        <v>264</v>
      </c>
      <c r="H120" s="9" t="s">
        <v>8</v>
      </c>
      <c r="I120" s="9" t="s">
        <v>14</v>
      </c>
      <c r="J120" s="15" t="s">
        <v>15</v>
      </c>
    </row>
    <row r="121" spans="2:10" ht="60">
      <c r="B121" s="1">
        <v>17</v>
      </c>
      <c r="C121" s="9" t="s">
        <v>265</v>
      </c>
      <c r="D121" s="9">
        <v>2210</v>
      </c>
      <c r="E121" s="9" t="s">
        <v>12</v>
      </c>
      <c r="F121" s="14">
        <v>120000</v>
      </c>
      <c r="G121" s="19" t="s">
        <v>266</v>
      </c>
      <c r="H121" s="9" t="s">
        <v>8</v>
      </c>
      <c r="I121" s="9" t="s">
        <v>14</v>
      </c>
      <c r="J121" s="15" t="s">
        <v>267</v>
      </c>
    </row>
    <row r="122" spans="2:10" ht="60">
      <c r="B122" s="1">
        <v>17</v>
      </c>
      <c r="C122" s="9" t="s">
        <v>268</v>
      </c>
      <c r="D122" s="9">
        <v>2210</v>
      </c>
      <c r="E122" s="9" t="s">
        <v>12</v>
      </c>
      <c r="F122" s="14">
        <v>120000</v>
      </c>
      <c r="G122" s="19" t="s">
        <v>269</v>
      </c>
      <c r="H122" s="9" t="s">
        <v>8</v>
      </c>
      <c r="I122" s="9" t="s">
        <v>14</v>
      </c>
      <c r="J122" s="15" t="s">
        <v>270</v>
      </c>
    </row>
    <row r="123" spans="2:10" ht="105">
      <c r="B123" s="1">
        <v>18</v>
      </c>
      <c r="C123" s="9" t="s">
        <v>271</v>
      </c>
      <c r="D123" s="9">
        <v>2210</v>
      </c>
      <c r="E123" s="9" t="s">
        <v>12</v>
      </c>
      <c r="F123" s="14">
        <v>34000</v>
      </c>
      <c r="G123" s="9" t="s">
        <v>272</v>
      </c>
      <c r="H123" s="9" t="s">
        <v>17</v>
      </c>
      <c r="I123" s="9" t="s">
        <v>14</v>
      </c>
      <c r="J123" s="15" t="s">
        <v>273</v>
      </c>
    </row>
    <row r="124" spans="2:10" ht="105">
      <c r="B124" s="1">
        <v>18</v>
      </c>
      <c r="C124" s="9" t="s">
        <v>271</v>
      </c>
      <c r="D124" s="9">
        <v>2210</v>
      </c>
      <c r="E124" s="9" t="s">
        <v>12</v>
      </c>
      <c r="F124" s="14">
        <v>11000</v>
      </c>
      <c r="G124" s="9" t="s">
        <v>272</v>
      </c>
      <c r="H124" s="9" t="s">
        <v>8</v>
      </c>
      <c r="I124" s="9" t="s">
        <v>14</v>
      </c>
      <c r="J124" s="15" t="s">
        <v>62</v>
      </c>
    </row>
    <row r="125" spans="2:10" ht="60">
      <c r="B125" s="1">
        <v>18</v>
      </c>
      <c r="C125" s="9" t="s">
        <v>274</v>
      </c>
      <c r="D125" s="9">
        <v>2210</v>
      </c>
      <c r="E125" s="9" t="s">
        <v>12</v>
      </c>
      <c r="F125" s="14">
        <v>15000</v>
      </c>
      <c r="G125" s="9" t="s">
        <v>275</v>
      </c>
      <c r="H125" s="9" t="s">
        <v>8</v>
      </c>
      <c r="I125" s="9" t="s">
        <v>14</v>
      </c>
      <c r="J125" s="15" t="s">
        <v>147</v>
      </c>
    </row>
    <row r="126" spans="2:10" ht="60">
      <c r="B126" s="1">
        <v>18</v>
      </c>
      <c r="C126" s="9" t="s">
        <v>276</v>
      </c>
      <c r="D126" s="9">
        <v>2210</v>
      </c>
      <c r="E126" s="9" t="s">
        <v>12</v>
      </c>
      <c r="F126" s="14">
        <v>30000</v>
      </c>
      <c r="G126" s="9" t="s">
        <v>277</v>
      </c>
      <c r="H126" s="9" t="s">
        <v>8</v>
      </c>
      <c r="I126" s="9" t="s">
        <v>14</v>
      </c>
      <c r="J126" s="15" t="s">
        <v>90</v>
      </c>
    </row>
    <row r="127" spans="2:10" ht="60">
      <c r="B127" s="1">
        <v>18</v>
      </c>
      <c r="C127" s="38" t="s">
        <v>278</v>
      </c>
      <c r="D127" s="29">
        <v>2210</v>
      </c>
      <c r="E127" s="10" t="s">
        <v>12</v>
      </c>
      <c r="F127" s="39">
        <v>99200</v>
      </c>
      <c r="G127" s="29" t="s">
        <v>279</v>
      </c>
      <c r="H127" s="10" t="s">
        <v>103</v>
      </c>
      <c r="I127" s="29" t="s">
        <v>104</v>
      </c>
      <c r="J127" s="10" t="s">
        <v>105</v>
      </c>
    </row>
    <row r="128" spans="2:10" ht="60">
      <c r="B128" s="1">
        <v>19</v>
      </c>
      <c r="C128" s="25" t="s">
        <v>280</v>
      </c>
      <c r="D128" s="17">
        <v>2210</v>
      </c>
      <c r="E128" s="16" t="s">
        <v>6</v>
      </c>
      <c r="F128" s="26">
        <v>100000</v>
      </c>
      <c r="G128" s="27" t="s">
        <v>281</v>
      </c>
      <c r="H128" s="16" t="s">
        <v>17</v>
      </c>
      <c r="I128" s="16" t="s">
        <v>68</v>
      </c>
      <c r="J128" s="16" t="s">
        <v>10</v>
      </c>
    </row>
    <row r="129" spans="2:10" ht="60">
      <c r="B129" s="1">
        <v>19</v>
      </c>
      <c r="C129" s="25" t="s">
        <v>282</v>
      </c>
      <c r="D129" s="17">
        <v>2210</v>
      </c>
      <c r="E129" s="16" t="s">
        <v>6</v>
      </c>
      <c r="F129" s="26">
        <v>100000</v>
      </c>
      <c r="G129" s="45" t="s">
        <v>283</v>
      </c>
      <c r="H129" s="16" t="s">
        <v>17</v>
      </c>
      <c r="I129" s="16" t="s">
        <v>68</v>
      </c>
      <c r="J129" s="16" t="s">
        <v>10</v>
      </c>
    </row>
    <row r="130" spans="2:10" ht="60">
      <c r="B130" s="1">
        <v>19</v>
      </c>
      <c r="C130" s="9" t="s">
        <v>284</v>
      </c>
      <c r="D130" s="10">
        <v>2210</v>
      </c>
      <c r="E130" s="10" t="s">
        <v>6</v>
      </c>
      <c r="F130" s="11">
        <v>88491</v>
      </c>
      <c r="G130" s="12" t="s">
        <v>285</v>
      </c>
      <c r="H130" s="10" t="s">
        <v>17</v>
      </c>
      <c r="I130" s="10" t="s">
        <v>286</v>
      </c>
      <c r="J130" s="13" t="s">
        <v>287</v>
      </c>
    </row>
    <row r="131" spans="2:10" ht="60">
      <c r="B131" s="1">
        <v>19</v>
      </c>
      <c r="C131" s="9" t="s">
        <v>284</v>
      </c>
      <c r="D131" s="10">
        <v>2210</v>
      </c>
      <c r="E131" s="10" t="s">
        <v>6</v>
      </c>
      <c r="F131" s="11">
        <v>142364.7</v>
      </c>
      <c r="G131" s="12" t="s">
        <v>285</v>
      </c>
      <c r="H131" s="10" t="s">
        <v>17</v>
      </c>
      <c r="I131" s="10" t="s">
        <v>286</v>
      </c>
      <c r="J131" s="13" t="s">
        <v>288</v>
      </c>
    </row>
    <row r="132" spans="2:10" ht="60">
      <c r="B132" s="1">
        <v>19</v>
      </c>
      <c r="C132" s="38" t="s">
        <v>289</v>
      </c>
      <c r="D132" s="35">
        <v>2210</v>
      </c>
      <c r="E132" s="10" t="s">
        <v>12</v>
      </c>
      <c r="F132" s="39">
        <v>44028</v>
      </c>
      <c r="G132" s="29" t="s">
        <v>290</v>
      </c>
      <c r="H132" s="10" t="s">
        <v>103</v>
      </c>
      <c r="I132" s="29" t="s">
        <v>291</v>
      </c>
      <c r="J132" s="29" t="s">
        <v>10</v>
      </c>
    </row>
    <row r="133" spans="2:10" ht="60">
      <c r="B133" s="1">
        <v>20</v>
      </c>
      <c r="C133" s="9" t="s">
        <v>284</v>
      </c>
      <c r="D133" s="10">
        <v>2210</v>
      </c>
      <c r="E133" s="10" t="s">
        <v>6</v>
      </c>
      <c r="F133" s="11">
        <v>1089</v>
      </c>
      <c r="G133" s="12" t="s">
        <v>292</v>
      </c>
      <c r="H133" s="10" t="s">
        <v>8</v>
      </c>
      <c r="I133" s="10" t="s">
        <v>286</v>
      </c>
      <c r="J133" s="13" t="s">
        <v>293</v>
      </c>
    </row>
    <row r="134" spans="2:10" ht="60">
      <c r="B134" s="1">
        <v>21</v>
      </c>
      <c r="C134" s="9" t="s">
        <v>294</v>
      </c>
      <c r="D134" s="10">
        <v>2210</v>
      </c>
      <c r="E134" s="10" t="s">
        <v>6</v>
      </c>
      <c r="F134" s="11">
        <v>6000</v>
      </c>
      <c r="G134" s="12" t="s">
        <v>295</v>
      </c>
      <c r="H134" s="10" t="s">
        <v>8</v>
      </c>
      <c r="I134" s="10" t="s">
        <v>9</v>
      </c>
      <c r="J134" s="13" t="s">
        <v>296</v>
      </c>
    </row>
    <row r="135" spans="3:12" ht="66" customHeight="1">
      <c r="C135" s="9" t="s">
        <v>297</v>
      </c>
      <c r="D135" s="10" t="s">
        <v>298</v>
      </c>
      <c r="E135" s="10" t="s">
        <v>299</v>
      </c>
      <c r="F135" s="10" t="s">
        <v>300</v>
      </c>
      <c r="G135" s="10" t="s">
        <v>301</v>
      </c>
      <c r="H135" s="10" t="s">
        <v>302</v>
      </c>
      <c r="I135" s="10" t="s">
        <v>303</v>
      </c>
      <c r="J135" s="10" t="s">
        <v>304</v>
      </c>
      <c r="K135" s="227" t="s">
        <v>305</v>
      </c>
      <c r="L135" s="227"/>
    </row>
    <row r="136" spans="3:13" ht="64.5" customHeight="1">
      <c r="C136" s="9">
        <v>1</v>
      </c>
      <c r="D136" s="10">
        <v>2</v>
      </c>
      <c r="E136" s="10">
        <v>3</v>
      </c>
      <c r="F136" s="10">
        <v>4</v>
      </c>
      <c r="G136" s="10">
        <v>5</v>
      </c>
      <c r="H136" s="10">
        <v>6</v>
      </c>
      <c r="I136" s="10">
        <v>7</v>
      </c>
      <c r="J136" s="10">
        <v>8</v>
      </c>
      <c r="K136" s="1" t="s">
        <v>306</v>
      </c>
      <c r="L136" s="1" t="s">
        <v>307</v>
      </c>
      <c r="M136" s="1" t="s">
        <v>308</v>
      </c>
    </row>
    <row r="137" spans="3:13" s="47" customFormat="1" ht="12.75" customHeight="1" hidden="1">
      <c r="C137" s="48" t="s">
        <v>309</v>
      </c>
      <c r="D137" s="48">
        <v>2210</v>
      </c>
      <c r="E137" s="49"/>
      <c r="F137" s="50">
        <f>SUM(F10:F136)</f>
        <v>4596374.7</v>
      </c>
      <c r="G137" s="51"/>
      <c r="H137" s="49"/>
      <c r="I137" s="49"/>
      <c r="J137" s="52"/>
      <c r="K137" s="53">
        <v>6017000</v>
      </c>
      <c r="L137" s="47">
        <v>148300</v>
      </c>
      <c r="M137" s="54">
        <f>K137-F137</f>
        <v>1420625.2999999998</v>
      </c>
    </row>
    <row r="138" spans="2:10" ht="60">
      <c r="B138" s="1" t="s">
        <v>310</v>
      </c>
      <c r="C138" s="55" t="s">
        <v>57</v>
      </c>
      <c r="D138" s="56">
        <v>2220</v>
      </c>
      <c r="E138" s="55" t="s">
        <v>76</v>
      </c>
      <c r="F138" s="57">
        <v>1659.6</v>
      </c>
      <c r="G138" s="58" t="s">
        <v>58</v>
      </c>
      <c r="H138" s="58" t="s">
        <v>311</v>
      </c>
      <c r="I138" s="36" t="s">
        <v>78</v>
      </c>
      <c r="J138" s="36" t="s">
        <v>312</v>
      </c>
    </row>
    <row r="139" spans="2:10" ht="60">
      <c r="B139" s="1" t="s">
        <v>310</v>
      </c>
      <c r="C139" s="59" t="s">
        <v>313</v>
      </c>
      <c r="D139" s="60">
        <v>2220</v>
      </c>
      <c r="E139" s="58" t="s">
        <v>76</v>
      </c>
      <c r="F139" s="57">
        <v>720</v>
      </c>
      <c r="G139" s="58" t="s">
        <v>314</v>
      </c>
      <c r="H139" s="58" t="s">
        <v>311</v>
      </c>
      <c r="I139" s="36" t="s">
        <v>78</v>
      </c>
      <c r="J139" s="36" t="s">
        <v>312</v>
      </c>
    </row>
    <row r="140" spans="2:10" ht="60">
      <c r="B140" s="1" t="s">
        <v>310</v>
      </c>
      <c r="C140" s="59" t="s">
        <v>315</v>
      </c>
      <c r="D140" s="60">
        <v>2220</v>
      </c>
      <c r="E140" s="58" t="s">
        <v>76</v>
      </c>
      <c r="F140" s="60">
        <v>9388.61</v>
      </c>
      <c r="G140" s="58" t="s">
        <v>316</v>
      </c>
      <c r="H140" s="58" t="s">
        <v>311</v>
      </c>
      <c r="I140" s="36" t="s">
        <v>78</v>
      </c>
      <c r="J140" s="36" t="s">
        <v>312</v>
      </c>
    </row>
    <row r="141" spans="3:10" ht="60">
      <c r="C141" s="59" t="s">
        <v>317</v>
      </c>
      <c r="D141" s="60">
        <v>2220</v>
      </c>
      <c r="E141" s="58" t="s">
        <v>76</v>
      </c>
      <c r="F141" s="56">
        <v>137313.94</v>
      </c>
      <c r="G141" s="58" t="s">
        <v>89</v>
      </c>
      <c r="H141" s="58" t="s">
        <v>17</v>
      </c>
      <c r="I141" s="36" t="s">
        <v>78</v>
      </c>
      <c r="J141" s="36" t="s">
        <v>312</v>
      </c>
    </row>
    <row r="142" spans="3:10" ht="60">
      <c r="C142" s="59" t="s">
        <v>317</v>
      </c>
      <c r="D142" s="60">
        <v>2220</v>
      </c>
      <c r="E142" s="58" t="s">
        <v>76</v>
      </c>
      <c r="F142" s="61">
        <f>99000-14421.4599</f>
        <v>84578.5401</v>
      </c>
      <c r="G142" s="58" t="s">
        <v>89</v>
      </c>
      <c r="H142" s="58" t="s">
        <v>311</v>
      </c>
      <c r="I142" s="36" t="s">
        <v>78</v>
      </c>
      <c r="J142" s="36" t="s">
        <v>312</v>
      </c>
    </row>
    <row r="143" spans="3:10" ht="60">
      <c r="C143" s="59" t="s">
        <v>318</v>
      </c>
      <c r="D143" s="60">
        <v>2220</v>
      </c>
      <c r="E143" s="58" t="s">
        <v>76</v>
      </c>
      <c r="F143" s="61">
        <v>99000</v>
      </c>
      <c r="G143" s="58" t="s">
        <v>319</v>
      </c>
      <c r="H143" s="58" t="s">
        <v>17</v>
      </c>
      <c r="I143" s="36" t="s">
        <v>78</v>
      </c>
      <c r="J143" s="36" t="s">
        <v>312</v>
      </c>
    </row>
    <row r="144" spans="3:10" ht="60">
      <c r="C144" s="59" t="s">
        <v>318</v>
      </c>
      <c r="D144" s="60">
        <v>2220</v>
      </c>
      <c r="E144" s="58" t="s">
        <v>76</v>
      </c>
      <c r="F144" s="57">
        <v>292430.58</v>
      </c>
      <c r="G144" s="58" t="s">
        <v>319</v>
      </c>
      <c r="H144" s="58" t="s">
        <v>17</v>
      </c>
      <c r="I144" s="36" t="s">
        <v>78</v>
      </c>
      <c r="J144" s="36" t="s">
        <v>312</v>
      </c>
    </row>
    <row r="145" spans="3:10" ht="60">
      <c r="C145" s="34" t="s">
        <v>318</v>
      </c>
      <c r="D145" s="35">
        <v>2220</v>
      </c>
      <c r="E145" s="36" t="s">
        <v>76</v>
      </c>
      <c r="F145" s="37">
        <v>99000</v>
      </c>
      <c r="G145" s="36" t="s">
        <v>319</v>
      </c>
      <c r="H145" s="36" t="s">
        <v>17</v>
      </c>
      <c r="I145" s="36" t="s">
        <v>78</v>
      </c>
      <c r="J145" s="36" t="s">
        <v>312</v>
      </c>
    </row>
    <row r="146" spans="3:10" ht="60">
      <c r="C146" s="34" t="s">
        <v>318</v>
      </c>
      <c r="D146" s="35">
        <v>2220</v>
      </c>
      <c r="E146" s="36" t="s">
        <v>76</v>
      </c>
      <c r="F146" s="37">
        <v>99000</v>
      </c>
      <c r="G146" s="36" t="s">
        <v>319</v>
      </c>
      <c r="H146" s="36" t="s">
        <v>17</v>
      </c>
      <c r="I146" s="36" t="s">
        <v>78</v>
      </c>
      <c r="J146" s="36" t="s">
        <v>312</v>
      </c>
    </row>
    <row r="147" spans="3:10" ht="75">
      <c r="C147" s="34" t="s">
        <v>320</v>
      </c>
      <c r="D147" s="35">
        <v>2220</v>
      </c>
      <c r="E147" s="36" t="s">
        <v>76</v>
      </c>
      <c r="F147" s="37">
        <f>30000-10000</f>
        <v>20000</v>
      </c>
      <c r="G147" s="36" t="s">
        <v>321</v>
      </c>
      <c r="H147" s="36" t="s">
        <v>17</v>
      </c>
      <c r="I147" s="36" t="s">
        <v>78</v>
      </c>
      <c r="J147" s="36" t="s">
        <v>312</v>
      </c>
    </row>
    <row r="148" spans="3:10" ht="60">
      <c r="C148" s="34" t="s">
        <v>322</v>
      </c>
      <c r="D148" s="35">
        <v>2220</v>
      </c>
      <c r="E148" s="36" t="s">
        <v>76</v>
      </c>
      <c r="F148" s="62">
        <f>375298.72-50000+0.01</f>
        <v>325298.73</v>
      </c>
      <c r="G148" s="36" t="s">
        <v>323</v>
      </c>
      <c r="H148" s="36" t="s">
        <v>17</v>
      </c>
      <c r="I148" s="36" t="s">
        <v>78</v>
      </c>
      <c r="J148" s="36" t="s">
        <v>312</v>
      </c>
    </row>
    <row r="149" spans="3:10" ht="60">
      <c r="C149" s="34" t="s">
        <v>322</v>
      </c>
      <c r="D149" s="35">
        <v>2220</v>
      </c>
      <c r="E149" s="36" t="s">
        <v>76</v>
      </c>
      <c r="F149" s="37">
        <v>168000</v>
      </c>
      <c r="G149" s="36" t="s">
        <v>323</v>
      </c>
      <c r="H149" s="36" t="s">
        <v>324</v>
      </c>
      <c r="I149" s="36" t="s">
        <v>78</v>
      </c>
      <c r="J149" s="36" t="s">
        <v>312</v>
      </c>
    </row>
    <row r="150" spans="3:10" ht="60">
      <c r="C150" s="34" t="s">
        <v>322</v>
      </c>
      <c r="D150" s="35">
        <v>2220</v>
      </c>
      <c r="E150" s="36" t="s">
        <v>76</v>
      </c>
      <c r="F150" s="37">
        <v>12360</v>
      </c>
      <c r="G150" s="36" t="s">
        <v>323</v>
      </c>
      <c r="H150" s="36" t="s">
        <v>311</v>
      </c>
      <c r="I150" s="36" t="s">
        <v>78</v>
      </c>
      <c r="J150" s="36" t="s">
        <v>312</v>
      </c>
    </row>
    <row r="151" spans="3:10" ht="60">
      <c r="C151" s="34" t="s">
        <v>322</v>
      </c>
      <c r="D151" s="35">
        <v>2220</v>
      </c>
      <c r="E151" s="36" t="s">
        <v>76</v>
      </c>
      <c r="F151" s="37">
        <v>99000</v>
      </c>
      <c r="G151" s="36" t="s">
        <v>323</v>
      </c>
      <c r="H151" s="36" t="s">
        <v>311</v>
      </c>
      <c r="I151" s="36" t="s">
        <v>78</v>
      </c>
      <c r="J151" s="36" t="s">
        <v>312</v>
      </c>
    </row>
    <row r="152" spans="3:10" ht="60">
      <c r="C152" s="34" t="s">
        <v>325</v>
      </c>
      <c r="D152" s="35">
        <v>2220</v>
      </c>
      <c r="E152" s="36" t="s">
        <v>76</v>
      </c>
      <c r="F152" s="37">
        <v>71000</v>
      </c>
      <c r="G152" s="36" t="s">
        <v>326</v>
      </c>
      <c r="H152" s="36" t="s">
        <v>327</v>
      </c>
      <c r="I152" s="36" t="s">
        <v>78</v>
      </c>
      <c r="J152" s="36" t="s">
        <v>312</v>
      </c>
    </row>
    <row r="153" spans="2:10" ht="60">
      <c r="B153" s="1">
        <v>9</v>
      </c>
      <c r="C153" s="34" t="s">
        <v>328</v>
      </c>
      <c r="D153" s="35">
        <v>2220</v>
      </c>
      <c r="E153" s="36" t="s">
        <v>76</v>
      </c>
      <c r="F153" s="37">
        <v>5010</v>
      </c>
      <c r="G153" s="36" t="s">
        <v>118</v>
      </c>
      <c r="H153" s="36" t="s">
        <v>311</v>
      </c>
      <c r="I153" s="36" t="s">
        <v>78</v>
      </c>
      <c r="J153" s="36" t="s">
        <v>312</v>
      </c>
    </row>
    <row r="154" spans="2:13" ht="60">
      <c r="B154" s="1">
        <v>18</v>
      </c>
      <c r="C154" s="34" t="s">
        <v>329</v>
      </c>
      <c r="D154" s="35">
        <v>2220</v>
      </c>
      <c r="E154" s="36" t="s">
        <v>76</v>
      </c>
      <c r="F154" s="37">
        <v>36240</v>
      </c>
      <c r="G154" s="36" t="s">
        <v>330</v>
      </c>
      <c r="H154" s="36" t="s">
        <v>311</v>
      </c>
      <c r="I154" s="36" t="s">
        <v>78</v>
      </c>
      <c r="J154" s="36" t="s">
        <v>312</v>
      </c>
      <c r="K154" s="1" t="s">
        <v>305</v>
      </c>
      <c r="L154" s="1" t="s">
        <v>331</v>
      </c>
      <c r="M154" s="1" t="s">
        <v>332</v>
      </c>
    </row>
    <row r="155" spans="3:13" s="47" customFormat="1" ht="12.75" customHeight="1" hidden="1">
      <c r="C155" s="48" t="s">
        <v>309</v>
      </c>
      <c r="D155" s="48">
        <v>2220</v>
      </c>
      <c r="E155" s="49"/>
      <c r="F155" s="50">
        <f>SUM(F138:F154)</f>
        <v>1560000.0001</v>
      </c>
      <c r="G155" s="51"/>
      <c r="H155" s="49"/>
      <c r="I155" s="49"/>
      <c r="J155" s="52"/>
      <c r="K155" s="47">
        <v>1200000</v>
      </c>
      <c r="L155" s="63">
        <f>F155-K155</f>
        <v>360000.00010000006</v>
      </c>
      <c r="M155" s="64">
        <v>1376775.02</v>
      </c>
    </row>
    <row r="156" spans="3:13" ht="60">
      <c r="C156" s="9" t="s">
        <v>333</v>
      </c>
      <c r="D156" s="10">
        <v>2230</v>
      </c>
      <c r="E156" s="10" t="s">
        <v>12</v>
      </c>
      <c r="F156" s="65">
        <v>15864</v>
      </c>
      <c r="G156" s="12">
        <v>37083</v>
      </c>
      <c r="H156" s="10" t="s">
        <v>103</v>
      </c>
      <c r="I156" s="10" t="s">
        <v>334</v>
      </c>
      <c r="J156" s="10" t="s">
        <v>105</v>
      </c>
      <c r="K156" s="1">
        <v>1560000</v>
      </c>
      <c r="M156" s="66">
        <f>F155-K156</f>
        <v>0.00010000006295740604</v>
      </c>
    </row>
    <row r="157" spans="3:10" ht="60">
      <c r="C157" s="9" t="s">
        <v>333</v>
      </c>
      <c r="D157" s="10">
        <v>2230</v>
      </c>
      <c r="E157" s="10" t="s">
        <v>12</v>
      </c>
      <c r="F157" s="65">
        <v>64896</v>
      </c>
      <c r="G157" s="12">
        <v>37083</v>
      </c>
      <c r="H157" s="10" t="s">
        <v>103</v>
      </c>
      <c r="I157" s="10" t="s">
        <v>334</v>
      </c>
      <c r="J157" s="10" t="s">
        <v>105</v>
      </c>
    </row>
    <row r="158" spans="3:10" ht="60">
      <c r="C158" s="9" t="s">
        <v>335</v>
      </c>
      <c r="D158" s="10">
        <v>2230</v>
      </c>
      <c r="E158" s="10" t="s">
        <v>12</v>
      </c>
      <c r="F158" s="65">
        <v>9300</v>
      </c>
      <c r="G158" s="12">
        <v>39387</v>
      </c>
      <c r="H158" s="10" t="s">
        <v>103</v>
      </c>
      <c r="I158" s="10" t="s">
        <v>336</v>
      </c>
      <c r="J158" s="41" t="s">
        <v>337</v>
      </c>
    </row>
    <row r="159" spans="3:10" ht="60">
      <c r="C159" s="9" t="s">
        <v>338</v>
      </c>
      <c r="D159" s="10">
        <v>2230</v>
      </c>
      <c r="E159" s="10" t="s">
        <v>12</v>
      </c>
      <c r="F159" s="65">
        <v>74664</v>
      </c>
      <c r="G159" s="10" t="s">
        <v>339</v>
      </c>
      <c r="H159" s="10" t="s">
        <v>103</v>
      </c>
      <c r="I159" s="10" t="s">
        <v>336</v>
      </c>
      <c r="J159" s="41" t="s">
        <v>340</v>
      </c>
    </row>
    <row r="160" spans="3:10" ht="60">
      <c r="C160" s="9" t="s">
        <v>338</v>
      </c>
      <c r="D160" s="10">
        <v>2230</v>
      </c>
      <c r="E160" s="10" t="s">
        <v>12</v>
      </c>
      <c r="F160" s="65">
        <v>24888</v>
      </c>
      <c r="G160" s="10" t="s">
        <v>339</v>
      </c>
      <c r="H160" s="10" t="s">
        <v>103</v>
      </c>
      <c r="I160" s="10" t="s">
        <v>336</v>
      </c>
      <c r="J160" s="41" t="s">
        <v>341</v>
      </c>
    </row>
    <row r="161" spans="3:10" ht="75">
      <c r="C161" s="9" t="s">
        <v>342</v>
      </c>
      <c r="D161" s="10">
        <v>2230</v>
      </c>
      <c r="E161" s="10" t="s">
        <v>12</v>
      </c>
      <c r="F161" s="65">
        <v>25860</v>
      </c>
      <c r="G161" s="10" t="s">
        <v>343</v>
      </c>
      <c r="H161" s="10" t="s">
        <v>103</v>
      </c>
      <c r="I161" s="10" t="s">
        <v>344</v>
      </c>
      <c r="J161" s="41" t="s">
        <v>345</v>
      </c>
    </row>
    <row r="162" spans="3:10" ht="60">
      <c r="C162" s="9" t="s">
        <v>346</v>
      </c>
      <c r="D162" s="10">
        <v>2230</v>
      </c>
      <c r="E162" s="10" t="s">
        <v>12</v>
      </c>
      <c r="F162" s="14">
        <v>74118</v>
      </c>
      <c r="G162" s="10" t="s">
        <v>347</v>
      </c>
      <c r="H162" s="10" t="s">
        <v>103</v>
      </c>
      <c r="I162" s="10" t="s">
        <v>344</v>
      </c>
      <c r="J162" s="41" t="s">
        <v>345</v>
      </c>
    </row>
    <row r="163" spans="3:10" ht="60">
      <c r="C163" s="9" t="s">
        <v>348</v>
      </c>
      <c r="D163" s="10">
        <v>2230</v>
      </c>
      <c r="E163" s="10" t="s">
        <v>12</v>
      </c>
      <c r="F163" s="14">
        <v>81000</v>
      </c>
      <c r="G163" s="10" t="s">
        <v>349</v>
      </c>
      <c r="H163" s="10" t="s">
        <v>103</v>
      </c>
      <c r="I163" s="10" t="s">
        <v>344</v>
      </c>
      <c r="J163" s="41" t="s">
        <v>350</v>
      </c>
    </row>
    <row r="164" spans="3:10" ht="60">
      <c r="C164" s="9" t="s">
        <v>351</v>
      </c>
      <c r="D164" s="10">
        <v>2230</v>
      </c>
      <c r="E164" s="10" t="s">
        <v>12</v>
      </c>
      <c r="F164" s="65">
        <v>98232</v>
      </c>
      <c r="G164" s="10" t="s">
        <v>352</v>
      </c>
      <c r="H164" s="10" t="s">
        <v>103</v>
      </c>
      <c r="I164" s="10" t="s">
        <v>344</v>
      </c>
      <c r="J164" s="41" t="s">
        <v>353</v>
      </c>
    </row>
    <row r="165" spans="3:10" ht="60">
      <c r="C165" s="9" t="s">
        <v>354</v>
      </c>
      <c r="D165" s="10">
        <v>2230</v>
      </c>
      <c r="E165" s="10" t="s">
        <v>12</v>
      </c>
      <c r="F165" s="65">
        <v>19638</v>
      </c>
      <c r="G165" s="10" t="s">
        <v>355</v>
      </c>
      <c r="H165" s="10" t="s">
        <v>103</v>
      </c>
      <c r="I165" s="10" t="s">
        <v>334</v>
      </c>
      <c r="J165" s="10" t="s">
        <v>105</v>
      </c>
    </row>
    <row r="166" spans="3:10" ht="60">
      <c r="C166" s="9" t="s">
        <v>356</v>
      </c>
      <c r="D166" s="10">
        <v>2230</v>
      </c>
      <c r="E166" s="10" t="s">
        <v>12</v>
      </c>
      <c r="F166" s="14">
        <v>99900</v>
      </c>
      <c r="G166" s="10" t="s">
        <v>357</v>
      </c>
      <c r="H166" s="10" t="s">
        <v>103</v>
      </c>
      <c r="I166" s="10" t="s">
        <v>344</v>
      </c>
      <c r="J166" s="41" t="s">
        <v>358</v>
      </c>
    </row>
    <row r="167" spans="3:10" ht="60">
      <c r="C167" s="9" t="s">
        <v>359</v>
      </c>
      <c r="D167" s="10">
        <v>2230</v>
      </c>
      <c r="E167" s="10" t="s">
        <v>360</v>
      </c>
      <c r="F167" s="65">
        <v>21370</v>
      </c>
      <c r="G167" s="10" t="s">
        <v>361</v>
      </c>
      <c r="H167" s="10" t="s">
        <v>103</v>
      </c>
      <c r="I167" s="10" t="s">
        <v>334</v>
      </c>
      <c r="J167" s="41" t="s">
        <v>337</v>
      </c>
    </row>
    <row r="168" spans="3:10" ht="60">
      <c r="C168" s="9" t="s">
        <v>359</v>
      </c>
      <c r="D168" s="10">
        <v>2230</v>
      </c>
      <c r="E168" s="10" t="s">
        <v>360</v>
      </c>
      <c r="F168" s="65">
        <v>2000</v>
      </c>
      <c r="G168" s="10" t="s">
        <v>361</v>
      </c>
      <c r="H168" s="10" t="s">
        <v>103</v>
      </c>
      <c r="I168" s="10" t="s">
        <v>334</v>
      </c>
      <c r="J168" s="41" t="s">
        <v>362</v>
      </c>
    </row>
    <row r="169" spans="3:10" ht="60">
      <c r="C169" s="9" t="s">
        <v>363</v>
      </c>
      <c r="D169" s="10">
        <v>2230</v>
      </c>
      <c r="E169" s="10" t="s">
        <v>360</v>
      </c>
      <c r="F169" s="14">
        <v>33400</v>
      </c>
      <c r="G169" s="10" t="s">
        <v>364</v>
      </c>
      <c r="H169" s="10" t="s">
        <v>103</v>
      </c>
      <c r="I169" s="10" t="s">
        <v>334</v>
      </c>
      <c r="J169" s="10" t="s">
        <v>105</v>
      </c>
    </row>
    <row r="170" spans="3:10" ht="60">
      <c r="C170" s="9" t="s">
        <v>365</v>
      </c>
      <c r="D170" s="10">
        <v>2230</v>
      </c>
      <c r="E170" s="10" t="s">
        <v>12</v>
      </c>
      <c r="F170" s="14">
        <v>95700</v>
      </c>
      <c r="G170" s="10" t="s">
        <v>366</v>
      </c>
      <c r="H170" s="10" t="s">
        <v>103</v>
      </c>
      <c r="I170" s="10" t="s">
        <v>336</v>
      </c>
      <c r="J170" s="41" t="s">
        <v>367</v>
      </c>
    </row>
    <row r="171" spans="3:10" ht="60">
      <c r="C171" s="9" t="s">
        <v>368</v>
      </c>
      <c r="D171" s="10">
        <v>2230</v>
      </c>
      <c r="E171" s="10" t="s">
        <v>12</v>
      </c>
      <c r="F171" s="65">
        <v>7500</v>
      </c>
      <c r="G171" s="10" t="s">
        <v>369</v>
      </c>
      <c r="H171" s="10" t="s">
        <v>103</v>
      </c>
      <c r="I171" s="10" t="s">
        <v>334</v>
      </c>
      <c r="J171" s="10" t="s">
        <v>105</v>
      </c>
    </row>
    <row r="172" spans="3:10" ht="60">
      <c r="C172" s="9" t="s">
        <v>368</v>
      </c>
      <c r="D172" s="10">
        <v>2230</v>
      </c>
      <c r="E172" s="10" t="s">
        <v>12</v>
      </c>
      <c r="F172" s="65">
        <v>17500</v>
      </c>
      <c r="G172" s="10" t="s">
        <v>369</v>
      </c>
      <c r="H172" s="10" t="s">
        <v>103</v>
      </c>
      <c r="I172" s="10" t="s">
        <v>334</v>
      </c>
      <c r="J172" s="10" t="s">
        <v>105</v>
      </c>
    </row>
    <row r="173" spans="3:10" ht="60">
      <c r="C173" s="9" t="s">
        <v>370</v>
      </c>
      <c r="D173" s="10">
        <v>2230</v>
      </c>
      <c r="E173" s="10" t="s">
        <v>12</v>
      </c>
      <c r="F173" s="65">
        <v>52500</v>
      </c>
      <c r="G173" s="10" t="s">
        <v>371</v>
      </c>
      <c r="H173" s="10" t="s">
        <v>103</v>
      </c>
      <c r="I173" s="10" t="s">
        <v>344</v>
      </c>
      <c r="J173" s="41" t="s">
        <v>372</v>
      </c>
    </row>
    <row r="174" spans="3:10" ht="60">
      <c r="C174" s="9" t="s">
        <v>373</v>
      </c>
      <c r="D174" s="10">
        <v>2230</v>
      </c>
      <c r="E174" s="10" t="s">
        <v>12</v>
      </c>
      <c r="F174" s="65">
        <v>99750</v>
      </c>
      <c r="G174" s="10" t="s">
        <v>374</v>
      </c>
      <c r="H174" s="10" t="s">
        <v>103</v>
      </c>
      <c r="I174" s="10" t="s">
        <v>336</v>
      </c>
      <c r="J174" s="41" t="s">
        <v>375</v>
      </c>
    </row>
    <row r="175" spans="3:10" ht="60">
      <c r="C175" s="9" t="s">
        <v>376</v>
      </c>
      <c r="D175" s="10">
        <v>2230</v>
      </c>
      <c r="E175" s="10" t="s">
        <v>12</v>
      </c>
      <c r="F175" s="65">
        <v>15552</v>
      </c>
      <c r="G175" s="10" t="s">
        <v>377</v>
      </c>
      <c r="H175" s="10" t="s">
        <v>103</v>
      </c>
      <c r="I175" s="10" t="s">
        <v>334</v>
      </c>
      <c r="J175" s="10" t="s">
        <v>105</v>
      </c>
    </row>
    <row r="176" spans="3:10" ht="60">
      <c r="C176" s="9" t="s">
        <v>378</v>
      </c>
      <c r="D176" s="10">
        <v>2230</v>
      </c>
      <c r="E176" s="10" t="s">
        <v>12</v>
      </c>
      <c r="F176" s="65">
        <v>28602</v>
      </c>
      <c r="G176" s="10" t="s">
        <v>379</v>
      </c>
      <c r="H176" s="10" t="s">
        <v>103</v>
      </c>
      <c r="I176" s="10" t="s">
        <v>334</v>
      </c>
      <c r="J176" s="10" t="s">
        <v>105</v>
      </c>
    </row>
    <row r="177" spans="3:10" ht="60">
      <c r="C177" s="9" t="s">
        <v>380</v>
      </c>
      <c r="D177" s="10">
        <v>2230</v>
      </c>
      <c r="E177" s="10" t="s">
        <v>12</v>
      </c>
      <c r="F177" s="67">
        <v>198045</v>
      </c>
      <c r="G177" s="10" t="s">
        <v>381</v>
      </c>
      <c r="H177" s="10" t="s">
        <v>103</v>
      </c>
      <c r="I177" s="10" t="s">
        <v>334</v>
      </c>
      <c r="J177" s="10" t="s">
        <v>105</v>
      </c>
    </row>
    <row r="178" spans="3:10" ht="30.75" customHeight="1">
      <c r="C178" s="9" t="s">
        <v>380</v>
      </c>
      <c r="D178" s="10">
        <v>2230</v>
      </c>
      <c r="E178" s="10" t="s">
        <v>12</v>
      </c>
      <c r="F178" s="67">
        <v>676935</v>
      </c>
      <c r="G178" s="10" t="s">
        <v>382</v>
      </c>
      <c r="H178" s="10" t="s">
        <v>103</v>
      </c>
      <c r="I178" s="10" t="s">
        <v>334</v>
      </c>
      <c r="J178" s="10" t="s">
        <v>105</v>
      </c>
    </row>
    <row r="179" spans="3:10" ht="39.75" customHeight="1">
      <c r="C179" s="9" t="s">
        <v>383</v>
      </c>
      <c r="D179" s="10">
        <v>2230</v>
      </c>
      <c r="E179" s="10" t="s">
        <v>12</v>
      </c>
      <c r="F179" s="65">
        <v>10764</v>
      </c>
      <c r="G179" s="10" t="s">
        <v>382</v>
      </c>
      <c r="H179" s="10" t="s">
        <v>103</v>
      </c>
      <c r="I179" s="10" t="s">
        <v>334</v>
      </c>
      <c r="J179" s="10" t="s">
        <v>105</v>
      </c>
    </row>
    <row r="180" spans="3:10" ht="75">
      <c r="C180" s="9" t="s">
        <v>383</v>
      </c>
      <c r="D180" s="10">
        <v>2230</v>
      </c>
      <c r="E180" s="10" t="s">
        <v>12</v>
      </c>
      <c r="F180" s="65">
        <v>178976</v>
      </c>
      <c r="G180" s="10" t="s">
        <v>382</v>
      </c>
      <c r="H180" s="10" t="s">
        <v>103</v>
      </c>
      <c r="I180" s="10" t="s">
        <v>334</v>
      </c>
      <c r="J180" s="10" t="s">
        <v>105</v>
      </c>
    </row>
    <row r="181" spans="3:10" ht="60">
      <c r="C181" s="9" t="s">
        <v>384</v>
      </c>
      <c r="D181" s="10">
        <v>2230</v>
      </c>
      <c r="E181" s="10" t="s">
        <v>12</v>
      </c>
      <c r="F181" s="67">
        <v>10500</v>
      </c>
      <c r="G181" s="10" t="s">
        <v>385</v>
      </c>
      <c r="H181" s="10" t="s">
        <v>103</v>
      </c>
      <c r="I181" s="10" t="s">
        <v>334</v>
      </c>
      <c r="J181" s="10" t="s">
        <v>105</v>
      </c>
    </row>
    <row r="182" spans="3:10" ht="33.75" customHeight="1">
      <c r="C182" s="9" t="s">
        <v>354</v>
      </c>
      <c r="D182" s="10">
        <v>2230</v>
      </c>
      <c r="E182" s="10" t="s">
        <v>12</v>
      </c>
      <c r="F182" s="65">
        <v>137202</v>
      </c>
      <c r="G182" s="10" t="s">
        <v>386</v>
      </c>
      <c r="H182" s="10" t="s">
        <v>103</v>
      </c>
      <c r="I182" s="10" t="s">
        <v>334</v>
      </c>
      <c r="J182" s="10" t="s">
        <v>105</v>
      </c>
    </row>
    <row r="183" spans="3:10" ht="35.25" customHeight="1">
      <c r="C183" s="9" t="s">
        <v>387</v>
      </c>
      <c r="D183" s="10">
        <v>2230</v>
      </c>
      <c r="E183" s="10" t="s">
        <v>12</v>
      </c>
      <c r="F183" s="65">
        <v>52906.8</v>
      </c>
      <c r="G183" s="10" t="s">
        <v>388</v>
      </c>
      <c r="H183" s="10" t="s">
        <v>103</v>
      </c>
      <c r="I183" s="10" t="s">
        <v>334</v>
      </c>
      <c r="J183" s="10" t="s">
        <v>105</v>
      </c>
    </row>
    <row r="184" spans="3:10" ht="60">
      <c r="C184" s="9" t="s">
        <v>387</v>
      </c>
      <c r="D184" s="10">
        <v>2230</v>
      </c>
      <c r="E184" s="10" t="s">
        <v>12</v>
      </c>
      <c r="F184" s="65">
        <v>25357.2</v>
      </c>
      <c r="G184" s="10" t="s">
        <v>388</v>
      </c>
      <c r="H184" s="10" t="s">
        <v>103</v>
      </c>
      <c r="I184" s="10" t="s">
        <v>334</v>
      </c>
      <c r="J184" s="10" t="s">
        <v>105</v>
      </c>
    </row>
    <row r="185" spans="3:10" ht="60">
      <c r="C185" s="9" t="s">
        <v>389</v>
      </c>
      <c r="D185" s="10">
        <v>2230</v>
      </c>
      <c r="E185" s="10" t="s">
        <v>12</v>
      </c>
      <c r="F185" s="65">
        <v>89700</v>
      </c>
      <c r="G185" s="10" t="s">
        <v>390</v>
      </c>
      <c r="H185" s="10" t="s">
        <v>103</v>
      </c>
      <c r="I185" s="10" t="s">
        <v>334</v>
      </c>
      <c r="J185" s="10" t="s">
        <v>105</v>
      </c>
    </row>
    <row r="186" spans="3:10" ht="29.25" customHeight="1">
      <c r="C186" s="9" t="s">
        <v>391</v>
      </c>
      <c r="D186" s="10">
        <v>2230</v>
      </c>
      <c r="E186" s="10" t="s">
        <v>12</v>
      </c>
      <c r="F186" s="67">
        <v>17900</v>
      </c>
      <c r="G186" s="10" t="s">
        <v>392</v>
      </c>
      <c r="H186" s="10" t="s">
        <v>103</v>
      </c>
      <c r="I186" s="10" t="s">
        <v>334</v>
      </c>
      <c r="J186" s="10" t="s">
        <v>105</v>
      </c>
    </row>
    <row r="187" spans="3:10" ht="36.75" customHeight="1">
      <c r="C187" s="9" t="s">
        <v>393</v>
      </c>
      <c r="D187" s="10">
        <v>2230</v>
      </c>
      <c r="E187" s="10" t="s">
        <v>12</v>
      </c>
      <c r="F187" s="67">
        <v>19224</v>
      </c>
      <c r="G187" s="10" t="s">
        <v>394</v>
      </c>
      <c r="H187" s="10" t="s">
        <v>103</v>
      </c>
      <c r="I187" s="10" t="s">
        <v>334</v>
      </c>
      <c r="J187" s="10" t="s">
        <v>105</v>
      </c>
    </row>
    <row r="188" spans="3:10" ht="25.5" customHeight="1">
      <c r="C188" s="9" t="s">
        <v>393</v>
      </c>
      <c r="D188" s="10">
        <v>2230</v>
      </c>
      <c r="E188" s="10" t="s">
        <v>12</v>
      </c>
      <c r="F188" s="67">
        <v>57696</v>
      </c>
      <c r="G188" s="10" t="s">
        <v>394</v>
      </c>
      <c r="H188" s="10" t="s">
        <v>103</v>
      </c>
      <c r="I188" s="10" t="s">
        <v>334</v>
      </c>
      <c r="J188" s="10" t="s">
        <v>105</v>
      </c>
    </row>
    <row r="189" spans="3:10" ht="37.5" customHeight="1">
      <c r="C189" s="9" t="s">
        <v>395</v>
      </c>
      <c r="D189" s="10">
        <v>2230</v>
      </c>
      <c r="E189" s="10" t="s">
        <v>12</v>
      </c>
      <c r="F189" s="65">
        <v>39816</v>
      </c>
      <c r="G189" s="10" t="s">
        <v>396</v>
      </c>
      <c r="H189" s="10" t="s">
        <v>103</v>
      </c>
      <c r="I189" s="10" t="s">
        <v>334</v>
      </c>
      <c r="J189" s="10" t="s">
        <v>105</v>
      </c>
    </row>
    <row r="190" spans="3:10" ht="60">
      <c r="C190" s="9" t="s">
        <v>395</v>
      </c>
      <c r="D190" s="10">
        <v>2230</v>
      </c>
      <c r="E190" s="10" t="s">
        <v>12</v>
      </c>
      <c r="F190" s="65">
        <v>78228</v>
      </c>
      <c r="G190" s="10" t="s">
        <v>396</v>
      </c>
      <c r="H190" s="10" t="s">
        <v>103</v>
      </c>
      <c r="I190" s="10" t="s">
        <v>334</v>
      </c>
      <c r="J190" s="10" t="s">
        <v>105</v>
      </c>
    </row>
    <row r="191" spans="3:10" ht="60">
      <c r="C191" s="9" t="s">
        <v>397</v>
      </c>
      <c r="D191" s="10">
        <v>2230</v>
      </c>
      <c r="E191" s="10" t="s">
        <v>12</v>
      </c>
      <c r="F191" s="65">
        <v>2904</v>
      </c>
      <c r="G191" s="10" t="s">
        <v>398</v>
      </c>
      <c r="H191" s="10" t="s">
        <v>103</v>
      </c>
      <c r="I191" s="10" t="s">
        <v>334</v>
      </c>
      <c r="J191" s="10" t="s">
        <v>105</v>
      </c>
    </row>
    <row r="192" spans="3:10" ht="60">
      <c r="C192" s="9" t="s">
        <v>399</v>
      </c>
      <c r="D192" s="10">
        <v>2230</v>
      </c>
      <c r="E192" s="10" t="s">
        <v>12</v>
      </c>
      <c r="F192" s="65">
        <v>32304</v>
      </c>
      <c r="G192" s="10" t="s">
        <v>400</v>
      </c>
      <c r="H192" s="10" t="s">
        <v>103</v>
      </c>
      <c r="I192" s="10" t="s">
        <v>334</v>
      </c>
      <c r="J192" s="10" t="s">
        <v>105</v>
      </c>
    </row>
    <row r="193" spans="3:10" ht="60">
      <c r="C193" s="9" t="s">
        <v>399</v>
      </c>
      <c r="D193" s="10">
        <v>2230</v>
      </c>
      <c r="E193" s="10" t="s">
        <v>12</v>
      </c>
      <c r="F193" s="65" t="s">
        <v>401</v>
      </c>
      <c r="G193" s="10" t="s">
        <v>400</v>
      </c>
      <c r="H193" s="10" t="s">
        <v>103</v>
      </c>
      <c r="I193" s="10" t="s">
        <v>334</v>
      </c>
      <c r="J193" s="10" t="s">
        <v>105</v>
      </c>
    </row>
    <row r="194" spans="3:13" ht="60">
      <c r="C194" s="9" t="s">
        <v>402</v>
      </c>
      <c r="D194" s="10">
        <v>2230</v>
      </c>
      <c r="E194" s="10" t="s">
        <v>12</v>
      </c>
      <c r="F194" s="65">
        <v>17114.4</v>
      </c>
      <c r="G194" s="10" t="s">
        <v>403</v>
      </c>
      <c r="H194" s="10" t="s">
        <v>103</v>
      </c>
      <c r="I194" s="10" t="s">
        <v>334</v>
      </c>
      <c r="J194" s="10" t="s">
        <v>105</v>
      </c>
      <c r="M194" s="1" t="s">
        <v>310</v>
      </c>
    </row>
    <row r="195" spans="3:10" ht="60">
      <c r="C195" s="9" t="s">
        <v>404</v>
      </c>
      <c r="D195" s="10">
        <v>2230</v>
      </c>
      <c r="E195" s="10" t="s">
        <v>12</v>
      </c>
      <c r="F195" s="65">
        <v>26349</v>
      </c>
      <c r="G195" s="10" t="s">
        <v>403</v>
      </c>
      <c r="H195" s="10" t="s">
        <v>103</v>
      </c>
      <c r="I195" s="10" t="s">
        <v>334</v>
      </c>
      <c r="J195" s="10" t="s">
        <v>105</v>
      </c>
    </row>
    <row r="196" spans="3:10" ht="60">
      <c r="C196" s="9" t="s">
        <v>405</v>
      </c>
      <c r="D196" s="10">
        <v>2230</v>
      </c>
      <c r="E196" s="10" t="s">
        <v>12</v>
      </c>
      <c r="F196" s="65">
        <v>1528.56</v>
      </c>
      <c r="G196" s="10" t="s">
        <v>406</v>
      </c>
      <c r="H196" s="10" t="s">
        <v>103</v>
      </c>
      <c r="I196" s="10" t="s">
        <v>334</v>
      </c>
      <c r="J196" s="10" t="s">
        <v>105</v>
      </c>
    </row>
    <row r="197" spans="3:10" ht="60">
      <c r="C197" s="9" t="s">
        <v>407</v>
      </c>
      <c r="D197" s="10">
        <v>2230</v>
      </c>
      <c r="E197" s="10" t="s">
        <v>12</v>
      </c>
      <c r="F197" s="14">
        <v>3780</v>
      </c>
      <c r="G197" s="10" t="s">
        <v>408</v>
      </c>
      <c r="H197" s="10" t="s">
        <v>103</v>
      </c>
      <c r="I197" s="10" t="s">
        <v>344</v>
      </c>
      <c r="J197" s="41" t="s">
        <v>409</v>
      </c>
    </row>
    <row r="198" spans="3:10" ht="60">
      <c r="C198" s="9" t="s">
        <v>410</v>
      </c>
      <c r="D198" s="10">
        <v>2230</v>
      </c>
      <c r="E198" s="10" t="s">
        <v>12</v>
      </c>
      <c r="F198" s="67">
        <v>42750</v>
      </c>
      <c r="G198" s="10" t="s">
        <v>411</v>
      </c>
      <c r="H198" s="10" t="s">
        <v>103</v>
      </c>
      <c r="I198" s="10" t="s">
        <v>334</v>
      </c>
      <c r="J198" s="10" t="s">
        <v>105</v>
      </c>
    </row>
    <row r="199" spans="3:12" ht="60">
      <c r="C199" s="9" t="s">
        <v>410</v>
      </c>
      <c r="D199" s="10">
        <v>2230</v>
      </c>
      <c r="E199" s="10" t="s">
        <v>12</v>
      </c>
      <c r="F199" s="65">
        <v>156750</v>
      </c>
      <c r="G199" s="10" t="s">
        <v>411</v>
      </c>
      <c r="H199" s="10" t="s">
        <v>103</v>
      </c>
      <c r="I199" s="10" t="s">
        <v>334</v>
      </c>
      <c r="J199" s="10" t="s">
        <v>105</v>
      </c>
      <c r="K199" s="227" t="s">
        <v>305</v>
      </c>
      <c r="L199" s="227"/>
    </row>
    <row r="200" spans="3:12" ht="60">
      <c r="C200" s="9" t="s">
        <v>412</v>
      </c>
      <c r="D200" s="10">
        <v>2230</v>
      </c>
      <c r="E200" s="10" t="s">
        <v>12</v>
      </c>
      <c r="F200" s="65">
        <v>5258.4</v>
      </c>
      <c r="G200" s="10" t="s">
        <v>413</v>
      </c>
      <c r="H200" s="10" t="s">
        <v>103</v>
      </c>
      <c r="I200" s="10" t="s">
        <v>334</v>
      </c>
      <c r="J200" s="10" t="s">
        <v>105</v>
      </c>
      <c r="K200" s="68" t="s">
        <v>414</v>
      </c>
      <c r="L200" s="69" t="s">
        <v>415</v>
      </c>
    </row>
    <row r="201" spans="3:13" s="70" customFormat="1" ht="12.75" customHeight="1" hidden="1">
      <c r="C201" s="48" t="s">
        <v>416</v>
      </c>
      <c r="D201" s="71">
        <v>2230</v>
      </c>
      <c r="E201" s="71"/>
      <c r="F201" s="72">
        <f>SUM(F156:F200)</f>
        <v>2844222.36</v>
      </c>
      <c r="G201" s="71"/>
      <c r="H201" s="71"/>
      <c r="I201" s="71"/>
      <c r="J201" s="73"/>
      <c r="K201" s="70">
        <f>4612000+20400</f>
        <v>4632400</v>
      </c>
      <c r="L201" s="70">
        <f>2232400+1800000</f>
        <v>4032400</v>
      </c>
      <c r="M201" s="74">
        <f>L201+K201-F201</f>
        <v>5820577.640000001</v>
      </c>
    </row>
    <row r="202" spans="3:14" ht="60">
      <c r="C202" s="9" t="s">
        <v>417</v>
      </c>
      <c r="D202" s="10">
        <v>2240</v>
      </c>
      <c r="E202" s="10" t="s">
        <v>12</v>
      </c>
      <c r="F202" s="65">
        <v>119900</v>
      </c>
      <c r="G202" s="10"/>
      <c r="H202" s="10" t="s">
        <v>8</v>
      </c>
      <c r="I202" s="10" t="s">
        <v>418</v>
      </c>
      <c r="J202" s="41" t="s">
        <v>10</v>
      </c>
      <c r="M202" s="74">
        <f>1553670+3868200</f>
        <v>5421870</v>
      </c>
      <c r="N202" s="1" t="s">
        <v>419</v>
      </c>
    </row>
    <row r="203" spans="3:10" ht="60">
      <c r="C203" s="9" t="s">
        <v>420</v>
      </c>
      <c r="D203" s="10">
        <v>2240</v>
      </c>
      <c r="E203" s="10" t="s">
        <v>12</v>
      </c>
      <c r="F203" s="65">
        <v>119900</v>
      </c>
      <c r="G203" s="10" t="s">
        <v>421</v>
      </c>
      <c r="H203" s="10" t="s">
        <v>8</v>
      </c>
      <c r="I203" s="10" t="s">
        <v>422</v>
      </c>
      <c r="J203" s="41" t="s">
        <v>423</v>
      </c>
    </row>
    <row r="204" spans="3:10" ht="60">
      <c r="C204" s="9" t="s">
        <v>424</v>
      </c>
      <c r="D204" s="10">
        <v>2240</v>
      </c>
      <c r="E204" s="10" t="s">
        <v>12</v>
      </c>
      <c r="F204" s="65">
        <v>115100</v>
      </c>
      <c r="G204" s="10" t="s">
        <v>421</v>
      </c>
      <c r="H204" s="10" t="s">
        <v>8</v>
      </c>
      <c r="I204" s="10" t="s">
        <v>425</v>
      </c>
      <c r="J204" s="41" t="s">
        <v>423</v>
      </c>
    </row>
    <row r="205" spans="3:10" ht="75">
      <c r="C205" s="9" t="s">
        <v>426</v>
      </c>
      <c r="D205" s="10">
        <v>2240</v>
      </c>
      <c r="E205" s="10" t="s">
        <v>12</v>
      </c>
      <c r="F205" s="14">
        <v>80100</v>
      </c>
      <c r="G205" s="10" t="s">
        <v>421</v>
      </c>
      <c r="H205" s="10" t="s">
        <v>8</v>
      </c>
      <c r="I205" s="10" t="s">
        <v>427</v>
      </c>
      <c r="J205" s="41" t="s">
        <v>428</v>
      </c>
    </row>
    <row r="206" spans="3:10" ht="60">
      <c r="C206" s="9" t="s">
        <v>429</v>
      </c>
      <c r="D206" s="10">
        <v>2240</v>
      </c>
      <c r="E206" s="10" t="s">
        <v>12</v>
      </c>
      <c r="F206" s="14">
        <v>33934</v>
      </c>
      <c r="G206" s="10" t="s">
        <v>421</v>
      </c>
      <c r="H206" s="10" t="s">
        <v>8</v>
      </c>
      <c r="I206" s="10" t="s">
        <v>430</v>
      </c>
      <c r="J206" s="41" t="s">
        <v>428</v>
      </c>
    </row>
    <row r="207" spans="3:10" ht="60">
      <c r="C207" s="9" t="s">
        <v>429</v>
      </c>
      <c r="D207" s="10">
        <v>2240</v>
      </c>
      <c r="E207" s="10" t="s">
        <v>12</v>
      </c>
      <c r="F207" s="14">
        <v>86060</v>
      </c>
      <c r="G207" s="10" t="s">
        <v>421</v>
      </c>
      <c r="H207" s="10" t="s">
        <v>8</v>
      </c>
      <c r="I207" s="10" t="s">
        <v>430</v>
      </c>
      <c r="J207" s="41" t="s">
        <v>428</v>
      </c>
    </row>
    <row r="208" spans="3:12" ht="75">
      <c r="C208" s="9" t="s">
        <v>431</v>
      </c>
      <c r="D208" s="10">
        <v>2240</v>
      </c>
      <c r="E208" s="10" t="s">
        <v>12</v>
      </c>
      <c r="F208" s="65">
        <v>99996</v>
      </c>
      <c r="G208" s="10" t="s">
        <v>421</v>
      </c>
      <c r="H208" s="10" t="s">
        <v>8</v>
      </c>
      <c r="I208" s="10" t="s">
        <v>432</v>
      </c>
      <c r="J208" s="41" t="s">
        <v>345</v>
      </c>
      <c r="L208" s="1" t="s">
        <v>310</v>
      </c>
    </row>
    <row r="209" spans="3:10" ht="60">
      <c r="C209" s="9" t="s">
        <v>433</v>
      </c>
      <c r="D209" s="10">
        <v>2240</v>
      </c>
      <c r="E209" s="10" t="s">
        <v>12</v>
      </c>
      <c r="F209" s="65">
        <v>99996</v>
      </c>
      <c r="G209" s="10"/>
      <c r="H209" s="10" t="s">
        <v>8</v>
      </c>
      <c r="I209" s="10" t="s">
        <v>422</v>
      </c>
      <c r="J209" s="41" t="s">
        <v>345</v>
      </c>
    </row>
    <row r="210" spans="3:10" ht="60">
      <c r="C210" s="9" t="s">
        <v>434</v>
      </c>
      <c r="D210" s="10">
        <v>2240</v>
      </c>
      <c r="E210" s="10" t="s">
        <v>12</v>
      </c>
      <c r="F210" s="65">
        <v>119996</v>
      </c>
      <c r="G210" s="10" t="s">
        <v>310</v>
      </c>
      <c r="H210" s="10" t="s">
        <v>8</v>
      </c>
      <c r="I210" s="10" t="s">
        <v>422</v>
      </c>
      <c r="J210" s="41" t="s">
        <v>345</v>
      </c>
    </row>
    <row r="211" spans="3:10" ht="60">
      <c r="C211" s="9" t="s">
        <v>435</v>
      </c>
      <c r="D211" s="10">
        <v>2240</v>
      </c>
      <c r="E211" s="10" t="s">
        <v>12</v>
      </c>
      <c r="F211" s="65">
        <v>114126</v>
      </c>
      <c r="G211" s="10" t="s">
        <v>310</v>
      </c>
      <c r="H211" s="10" t="s">
        <v>8</v>
      </c>
      <c r="I211" s="10" t="s">
        <v>436</v>
      </c>
      <c r="J211" s="41" t="s">
        <v>345</v>
      </c>
    </row>
    <row r="212" spans="3:10" ht="60">
      <c r="C212" s="9" t="s">
        <v>437</v>
      </c>
      <c r="D212" s="10">
        <v>2240</v>
      </c>
      <c r="E212" s="10" t="s">
        <v>12</v>
      </c>
      <c r="F212" s="14">
        <v>99996</v>
      </c>
      <c r="G212" s="10" t="s">
        <v>310</v>
      </c>
      <c r="H212" s="10" t="s">
        <v>54</v>
      </c>
      <c r="I212" s="10" t="s">
        <v>422</v>
      </c>
      <c r="J212" s="41" t="s">
        <v>345</v>
      </c>
    </row>
    <row r="213" spans="3:10" ht="60">
      <c r="C213" s="9" t="s">
        <v>438</v>
      </c>
      <c r="D213" s="10">
        <v>2240</v>
      </c>
      <c r="E213" s="10" t="s">
        <v>12</v>
      </c>
      <c r="F213" s="14">
        <v>105000</v>
      </c>
      <c r="G213" s="10"/>
      <c r="H213" s="10" t="s">
        <v>8</v>
      </c>
      <c r="I213" s="10" t="s">
        <v>422</v>
      </c>
      <c r="J213" s="41" t="s">
        <v>423</v>
      </c>
    </row>
    <row r="214" spans="3:11" ht="60">
      <c r="C214" s="9" t="s">
        <v>438</v>
      </c>
      <c r="D214" s="10">
        <v>2240</v>
      </c>
      <c r="E214" s="10" t="s">
        <v>12</v>
      </c>
      <c r="F214" s="14">
        <v>14900</v>
      </c>
      <c r="G214" s="10"/>
      <c r="H214" s="10" t="s">
        <v>439</v>
      </c>
      <c r="I214" s="10" t="s">
        <v>430</v>
      </c>
      <c r="J214" s="41" t="s">
        <v>440</v>
      </c>
      <c r="K214" s="1" t="s">
        <v>310</v>
      </c>
    </row>
    <row r="215" spans="3:10" ht="60">
      <c r="C215" s="9" t="s">
        <v>441</v>
      </c>
      <c r="D215" s="10">
        <v>2240</v>
      </c>
      <c r="E215" s="10" t="s">
        <v>12</v>
      </c>
      <c r="F215" s="14">
        <v>34040</v>
      </c>
      <c r="G215" s="10"/>
      <c r="H215" s="10" t="s">
        <v>439</v>
      </c>
      <c r="I215" s="10" t="s">
        <v>430</v>
      </c>
      <c r="J215" s="41" t="s">
        <v>442</v>
      </c>
    </row>
    <row r="216" spans="3:10" ht="60">
      <c r="C216" s="9" t="s">
        <v>441</v>
      </c>
      <c r="D216" s="10">
        <v>2240</v>
      </c>
      <c r="E216" s="10" t="s">
        <v>12</v>
      </c>
      <c r="F216" s="14">
        <v>85860</v>
      </c>
      <c r="G216" s="10"/>
      <c r="H216" s="10" t="s">
        <v>439</v>
      </c>
      <c r="I216" s="10" t="s">
        <v>430</v>
      </c>
      <c r="J216" s="41" t="s">
        <v>440</v>
      </c>
    </row>
    <row r="217" spans="3:10" ht="60">
      <c r="C217" s="9" t="s">
        <v>443</v>
      </c>
      <c r="D217" s="10">
        <v>2240</v>
      </c>
      <c r="E217" s="10" t="s">
        <v>12</v>
      </c>
      <c r="F217" s="14">
        <v>20000</v>
      </c>
      <c r="G217" s="10"/>
      <c r="H217" s="10" t="s">
        <v>8</v>
      </c>
      <c r="I217" s="10" t="s">
        <v>422</v>
      </c>
      <c r="J217" s="41" t="s">
        <v>444</v>
      </c>
    </row>
    <row r="218" spans="3:10" ht="60">
      <c r="C218" s="9" t="s">
        <v>443</v>
      </c>
      <c r="D218" s="10">
        <v>2240</v>
      </c>
      <c r="E218" s="10" t="s">
        <v>12</v>
      </c>
      <c r="F218" s="14">
        <v>99996</v>
      </c>
      <c r="G218" s="10"/>
      <c r="H218" s="10" t="s">
        <v>8</v>
      </c>
      <c r="I218" s="10" t="s">
        <v>422</v>
      </c>
      <c r="J218" s="41" t="s">
        <v>440</v>
      </c>
    </row>
    <row r="219" spans="2:13" ht="105">
      <c r="B219" s="75"/>
      <c r="C219" s="16" t="s">
        <v>445</v>
      </c>
      <c r="D219" s="17">
        <v>2240</v>
      </c>
      <c r="E219" s="16" t="s">
        <v>6</v>
      </c>
      <c r="F219" s="76">
        <v>1080</v>
      </c>
      <c r="G219" s="77">
        <v>23316</v>
      </c>
      <c r="H219" s="17" t="s">
        <v>17</v>
      </c>
      <c r="I219" s="16" t="s">
        <v>446</v>
      </c>
      <c r="J219" s="16" t="s">
        <v>10</v>
      </c>
      <c r="M219" s="1" t="s">
        <v>310</v>
      </c>
    </row>
    <row r="220" spans="2:10" s="75" customFormat="1" ht="60">
      <c r="B220" s="78"/>
      <c r="C220" s="38" t="s">
        <v>447</v>
      </c>
      <c r="D220" s="79">
        <v>2240</v>
      </c>
      <c r="E220" s="10" t="s">
        <v>12</v>
      </c>
      <c r="F220" s="80">
        <v>333326.9</v>
      </c>
      <c r="G220" s="81">
        <v>29495</v>
      </c>
      <c r="H220" s="10" t="s">
        <v>324</v>
      </c>
      <c r="I220" s="29" t="s">
        <v>448</v>
      </c>
      <c r="J220" s="29" t="s">
        <v>10</v>
      </c>
    </row>
    <row r="221" spans="2:10" s="75" customFormat="1" ht="60">
      <c r="B221" s="78"/>
      <c r="C221" s="34" t="s">
        <v>449</v>
      </c>
      <c r="D221" s="35">
        <v>2240</v>
      </c>
      <c r="E221" s="36" t="s">
        <v>76</v>
      </c>
      <c r="F221" s="37">
        <v>10000</v>
      </c>
      <c r="G221" s="82">
        <v>37243</v>
      </c>
      <c r="H221" s="36" t="s">
        <v>450</v>
      </c>
      <c r="I221" s="36" t="s">
        <v>451</v>
      </c>
      <c r="J221" s="36" t="s">
        <v>10</v>
      </c>
    </row>
    <row r="222" spans="2:10" s="75" customFormat="1" ht="60">
      <c r="B222" s="78"/>
      <c r="C222" s="25" t="s">
        <v>452</v>
      </c>
      <c r="D222" s="83">
        <v>2240</v>
      </c>
      <c r="E222" s="16" t="s">
        <v>6</v>
      </c>
      <c r="F222" s="84">
        <v>68000</v>
      </c>
      <c r="G222" s="81" t="s">
        <v>453</v>
      </c>
      <c r="H222" s="16" t="s">
        <v>17</v>
      </c>
      <c r="I222" s="16" t="s">
        <v>262</v>
      </c>
      <c r="J222" s="16" t="s">
        <v>454</v>
      </c>
    </row>
    <row r="223" spans="2:10" s="75" customFormat="1" ht="60">
      <c r="B223" s="78"/>
      <c r="C223" s="85" t="s">
        <v>455</v>
      </c>
      <c r="D223" s="86">
        <v>2240</v>
      </c>
      <c r="E223" s="36" t="s">
        <v>76</v>
      </c>
      <c r="F223" s="87">
        <v>29700</v>
      </c>
      <c r="G223" s="88" t="s">
        <v>456</v>
      </c>
      <c r="H223" s="20" t="s">
        <v>450</v>
      </c>
      <c r="I223" s="23" t="s">
        <v>457</v>
      </c>
      <c r="J223" s="23" t="s">
        <v>10</v>
      </c>
    </row>
    <row r="224" spans="2:10" s="75" customFormat="1" ht="60">
      <c r="B224" s="78"/>
      <c r="C224" s="38" t="s">
        <v>458</v>
      </c>
      <c r="D224" s="29">
        <v>2240</v>
      </c>
      <c r="E224" s="10" t="s">
        <v>12</v>
      </c>
      <c r="F224" s="39">
        <v>68958</v>
      </c>
      <c r="G224" s="29" t="s">
        <v>459</v>
      </c>
      <c r="H224" s="10" t="s">
        <v>103</v>
      </c>
      <c r="I224" s="29" t="s">
        <v>104</v>
      </c>
      <c r="J224" s="29" t="s">
        <v>458</v>
      </c>
    </row>
    <row r="225" spans="2:10" s="75" customFormat="1" ht="60">
      <c r="B225" s="78"/>
      <c r="C225" s="38" t="s">
        <v>460</v>
      </c>
      <c r="D225" s="89">
        <v>2240</v>
      </c>
      <c r="E225" s="10" t="s">
        <v>12</v>
      </c>
      <c r="F225" s="80">
        <v>40000</v>
      </c>
      <c r="G225" s="81" t="s">
        <v>461</v>
      </c>
      <c r="H225" s="10" t="s">
        <v>103</v>
      </c>
      <c r="I225" s="29" t="s">
        <v>462</v>
      </c>
      <c r="J225" s="29" t="s">
        <v>10</v>
      </c>
    </row>
    <row r="226" spans="2:10" s="75" customFormat="1" ht="60">
      <c r="B226" s="78"/>
      <c r="C226" s="38" t="s">
        <v>463</v>
      </c>
      <c r="D226" s="79">
        <v>2240</v>
      </c>
      <c r="E226" s="10" t="s">
        <v>12</v>
      </c>
      <c r="F226" s="80">
        <v>46000</v>
      </c>
      <c r="G226" s="79" t="s">
        <v>464</v>
      </c>
      <c r="H226" s="10" t="s">
        <v>103</v>
      </c>
      <c r="I226" s="29" t="s">
        <v>462</v>
      </c>
      <c r="J226" s="29" t="s">
        <v>10</v>
      </c>
    </row>
    <row r="227" spans="2:10" s="75" customFormat="1" ht="60">
      <c r="B227" s="78"/>
      <c r="C227" s="38" t="s">
        <v>465</v>
      </c>
      <c r="D227" s="29">
        <v>2240</v>
      </c>
      <c r="E227" s="10" t="s">
        <v>12</v>
      </c>
      <c r="F227" s="39">
        <v>55000</v>
      </c>
      <c r="G227" s="29" t="s">
        <v>466</v>
      </c>
      <c r="H227" s="10" t="s">
        <v>103</v>
      </c>
      <c r="I227" s="29" t="s">
        <v>104</v>
      </c>
      <c r="J227" s="29" t="s">
        <v>465</v>
      </c>
    </row>
    <row r="228" spans="2:10" s="75" customFormat="1" ht="90">
      <c r="B228" s="78"/>
      <c r="C228" s="90" t="s">
        <v>467</v>
      </c>
      <c r="D228" s="29">
        <v>2240</v>
      </c>
      <c r="E228" s="10" t="s">
        <v>109</v>
      </c>
      <c r="F228" s="80">
        <v>119999</v>
      </c>
      <c r="G228" s="31" t="s">
        <v>466</v>
      </c>
      <c r="H228" s="10" t="s">
        <v>17</v>
      </c>
      <c r="I228" s="10" t="s">
        <v>71</v>
      </c>
      <c r="J228" s="13" t="s">
        <v>72</v>
      </c>
    </row>
    <row r="229" spans="2:10" s="75" customFormat="1" ht="60">
      <c r="B229" s="78"/>
      <c r="C229" s="38" t="s">
        <v>468</v>
      </c>
      <c r="D229" s="29">
        <v>2240</v>
      </c>
      <c r="E229" s="10" t="s">
        <v>360</v>
      </c>
      <c r="F229" s="39">
        <v>14000</v>
      </c>
      <c r="G229" s="29" t="s">
        <v>469</v>
      </c>
      <c r="H229" s="10" t="s">
        <v>103</v>
      </c>
      <c r="I229" s="29" t="s">
        <v>104</v>
      </c>
      <c r="J229" s="29" t="s">
        <v>468</v>
      </c>
    </row>
    <row r="230" spans="2:10" s="75" customFormat="1" ht="83.25" customHeight="1">
      <c r="B230" s="78"/>
      <c r="C230" s="91" t="s">
        <v>470</v>
      </c>
      <c r="D230" s="29">
        <v>2240</v>
      </c>
      <c r="E230" s="10" t="s">
        <v>6</v>
      </c>
      <c r="F230" s="30">
        <v>119999</v>
      </c>
      <c r="G230" s="31" t="s">
        <v>469</v>
      </c>
      <c r="H230" s="10" t="s">
        <v>17</v>
      </c>
      <c r="I230" s="10" t="s">
        <v>71</v>
      </c>
      <c r="J230" s="13" t="s">
        <v>293</v>
      </c>
    </row>
    <row r="231" spans="2:10" s="75" customFormat="1" ht="60">
      <c r="B231" s="78"/>
      <c r="C231" s="38" t="s">
        <v>471</v>
      </c>
      <c r="D231" s="29">
        <v>2240</v>
      </c>
      <c r="E231" s="10" t="s">
        <v>360</v>
      </c>
      <c r="F231" s="39">
        <v>43304</v>
      </c>
      <c r="G231" s="29" t="s">
        <v>472</v>
      </c>
      <c r="H231" s="10" t="s">
        <v>103</v>
      </c>
      <c r="I231" s="29" t="s">
        <v>104</v>
      </c>
      <c r="J231" s="29" t="s">
        <v>471</v>
      </c>
    </row>
    <row r="232" spans="2:10" s="75" customFormat="1" ht="60">
      <c r="B232" s="78"/>
      <c r="C232" s="91" t="s">
        <v>473</v>
      </c>
      <c r="D232" s="29">
        <v>2240</v>
      </c>
      <c r="E232" s="10" t="s">
        <v>6</v>
      </c>
      <c r="F232" s="30">
        <f>119999</f>
        <v>119999</v>
      </c>
      <c r="G232" s="31" t="s">
        <v>472</v>
      </c>
      <c r="H232" s="10" t="s">
        <v>17</v>
      </c>
      <c r="I232" s="10" t="s">
        <v>71</v>
      </c>
      <c r="J232" s="13" t="s">
        <v>293</v>
      </c>
    </row>
    <row r="233" spans="2:10" s="75" customFormat="1" ht="60">
      <c r="B233" s="78"/>
      <c r="C233" s="34" t="s">
        <v>474</v>
      </c>
      <c r="D233" s="35">
        <v>2240</v>
      </c>
      <c r="E233" s="36" t="s">
        <v>76</v>
      </c>
      <c r="F233" s="37">
        <v>11600</v>
      </c>
      <c r="G233" s="36" t="s">
        <v>472</v>
      </c>
      <c r="H233" s="36" t="s">
        <v>24</v>
      </c>
      <c r="I233" s="36" t="s">
        <v>78</v>
      </c>
      <c r="J233" s="36" t="s">
        <v>475</v>
      </c>
    </row>
    <row r="234" spans="2:10" s="75" customFormat="1" ht="60">
      <c r="B234" s="78"/>
      <c r="C234" s="34" t="s">
        <v>476</v>
      </c>
      <c r="D234" s="35">
        <v>2240</v>
      </c>
      <c r="E234" s="36" t="s">
        <v>76</v>
      </c>
      <c r="F234" s="37">
        <v>14500</v>
      </c>
      <c r="G234" s="36" t="s">
        <v>472</v>
      </c>
      <c r="H234" s="36" t="s">
        <v>24</v>
      </c>
      <c r="I234" s="36" t="s">
        <v>78</v>
      </c>
      <c r="J234" s="36" t="s">
        <v>475</v>
      </c>
    </row>
    <row r="235" spans="2:10" s="75" customFormat="1" ht="60">
      <c r="B235" s="78"/>
      <c r="C235" s="38" t="s">
        <v>477</v>
      </c>
      <c r="D235" s="29">
        <v>2240</v>
      </c>
      <c r="E235" s="10" t="s">
        <v>12</v>
      </c>
      <c r="F235" s="39">
        <v>99000</v>
      </c>
      <c r="G235" s="29" t="s">
        <v>478</v>
      </c>
      <c r="H235" s="10" t="s">
        <v>103</v>
      </c>
      <c r="I235" s="29" t="s">
        <v>104</v>
      </c>
      <c r="J235" s="29" t="s">
        <v>477</v>
      </c>
    </row>
    <row r="236" spans="2:10" s="75" customFormat="1" ht="60">
      <c r="B236" s="78"/>
      <c r="C236" s="38" t="s">
        <v>479</v>
      </c>
      <c r="D236" s="29">
        <v>2240</v>
      </c>
      <c r="E236" s="10" t="s">
        <v>12</v>
      </c>
      <c r="F236" s="39">
        <v>25000</v>
      </c>
      <c r="G236" s="29" t="s">
        <v>478</v>
      </c>
      <c r="H236" s="10" t="s">
        <v>103</v>
      </c>
      <c r="I236" s="29" t="s">
        <v>104</v>
      </c>
      <c r="J236" s="29" t="s">
        <v>479</v>
      </c>
    </row>
    <row r="237" spans="2:10" s="75" customFormat="1" ht="60">
      <c r="B237" s="1"/>
      <c r="C237" s="16" t="s">
        <v>480</v>
      </c>
      <c r="D237" s="17">
        <v>2240</v>
      </c>
      <c r="E237" s="16" t="s">
        <v>6</v>
      </c>
      <c r="F237" s="76">
        <v>25870</v>
      </c>
      <c r="G237" s="17" t="s">
        <v>481</v>
      </c>
      <c r="H237" s="17" t="s">
        <v>24</v>
      </c>
      <c r="I237" s="16" t="s">
        <v>25</v>
      </c>
      <c r="J237" s="16" t="s">
        <v>482</v>
      </c>
    </row>
    <row r="238" spans="2:10" s="92" customFormat="1" ht="60">
      <c r="B238" s="75"/>
      <c r="C238" s="16" t="s">
        <v>480</v>
      </c>
      <c r="D238" s="17">
        <v>2240</v>
      </c>
      <c r="E238" s="16" t="s">
        <v>6</v>
      </c>
      <c r="F238" s="76">
        <v>69980</v>
      </c>
      <c r="G238" s="17" t="s">
        <v>481</v>
      </c>
      <c r="H238" s="17" t="s">
        <v>24</v>
      </c>
      <c r="I238" s="16" t="s">
        <v>25</v>
      </c>
      <c r="J238" s="16" t="s">
        <v>483</v>
      </c>
    </row>
    <row r="239" spans="2:10" s="78" customFormat="1" ht="69.75" customHeight="1">
      <c r="B239" s="75"/>
      <c r="C239" s="16" t="s">
        <v>480</v>
      </c>
      <c r="D239" s="17">
        <v>2240</v>
      </c>
      <c r="E239" s="16" t="s">
        <v>6</v>
      </c>
      <c r="F239" s="76">
        <v>4100</v>
      </c>
      <c r="G239" s="17" t="s">
        <v>481</v>
      </c>
      <c r="H239" s="17" t="s">
        <v>24</v>
      </c>
      <c r="I239" s="16" t="s">
        <v>25</v>
      </c>
      <c r="J239" s="16" t="s">
        <v>484</v>
      </c>
    </row>
    <row r="240" spans="2:10" s="78" customFormat="1" ht="60">
      <c r="B240" s="75"/>
      <c r="C240" s="16" t="s">
        <v>485</v>
      </c>
      <c r="D240" s="17">
        <v>2240</v>
      </c>
      <c r="E240" s="16" t="s">
        <v>6</v>
      </c>
      <c r="F240" s="76">
        <v>100000</v>
      </c>
      <c r="G240" s="17" t="s">
        <v>486</v>
      </c>
      <c r="H240" s="17" t="s">
        <v>17</v>
      </c>
      <c r="I240" s="16" t="s">
        <v>25</v>
      </c>
      <c r="J240" s="16" t="s">
        <v>487</v>
      </c>
    </row>
    <row r="241" spans="2:10" s="78" customFormat="1" ht="60">
      <c r="B241" s="75"/>
      <c r="C241" s="16" t="s">
        <v>488</v>
      </c>
      <c r="D241" s="17">
        <v>2240</v>
      </c>
      <c r="E241" s="16" t="s">
        <v>6</v>
      </c>
      <c r="F241" s="76">
        <v>50000</v>
      </c>
      <c r="G241" s="17" t="s">
        <v>489</v>
      </c>
      <c r="H241" s="17" t="s">
        <v>17</v>
      </c>
      <c r="I241" s="16" t="s">
        <v>25</v>
      </c>
      <c r="J241" s="16" t="s">
        <v>490</v>
      </c>
    </row>
    <row r="242" spans="3:10" s="78" customFormat="1" ht="60">
      <c r="C242" s="20" t="s">
        <v>491</v>
      </c>
      <c r="D242" s="21">
        <v>2240</v>
      </c>
      <c r="E242" s="36" t="s">
        <v>76</v>
      </c>
      <c r="F242" s="22">
        <v>358300</v>
      </c>
      <c r="G242" s="23" t="s">
        <v>492</v>
      </c>
      <c r="H242" s="20" t="s">
        <v>450</v>
      </c>
      <c r="I242" s="23" t="s">
        <v>493</v>
      </c>
      <c r="J242" s="23" t="s">
        <v>10</v>
      </c>
    </row>
    <row r="243" spans="3:10" s="78" customFormat="1" ht="60">
      <c r="C243" s="23" t="s">
        <v>494</v>
      </c>
      <c r="D243" s="93">
        <v>2240</v>
      </c>
      <c r="E243" s="36" t="s">
        <v>76</v>
      </c>
      <c r="F243" s="94">
        <v>160000</v>
      </c>
      <c r="G243" s="24" t="s">
        <v>495</v>
      </c>
      <c r="H243" s="20" t="s">
        <v>450</v>
      </c>
      <c r="I243" s="23" t="s">
        <v>496</v>
      </c>
      <c r="J243" s="23" t="s">
        <v>10</v>
      </c>
    </row>
    <row r="244" spans="3:10" s="78" customFormat="1" ht="60">
      <c r="C244" s="38" t="s">
        <v>497</v>
      </c>
      <c r="D244" s="29">
        <v>2240</v>
      </c>
      <c r="E244" s="10" t="s">
        <v>12</v>
      </c>
      <c r="F244" s="39">
        <v>28500</v>
      </c>
      <c r="G244" s="29" t="s">
        <v>498</v>
      </c>
      <c r="H244" s="10" t="s">
        <v>103</v>
      </c>
      <c r="I244" s="29" t="s">
        <v>104</v>
      </c>
      <c r="J244" s="29" t="s">
        <v>497</v>
      </c>
    </row>
    <row r="245" spans="3:10" s="78" customFormat="1" ht="60">
      <c r="C245" s="38" t="s">
        <v>499</v>
      </c>
      <c r="D245" s="29">
        <v>2240</v>
      </c>
      <c r="E245" s="10" t="s">
        <v>12</v>
      </c>
      <c r="F245" s="39">
        <v>12600</v>
      </c>
      <c r="G245" s="29" t="s">
        <v>500</v>
      </c>
      <c r="H245" s="10" t="s">
        <v>103</v>
      </c>
      <c r="I245" s="29" t="s">
        <v>104</v>
      </c>
      <c r="J245" s="29" t="s">
        <v>499</v>
      </c>
    </row>
    <row r="246" spans="2:10" s="78" customFormat="1" ht="60">
      <c r="B246" s="75"/>
      <c r="C246" s="16" t="s">
        <v>501</v>
      </c>
      <c r="D246" s="17">
        <v>2240</v>
      </c>
      <c r="E246" s="16" t="s">
        <v>6</v>
      </c>
      <c r="F246" s="76">
        <v>100000</v>
      </c>
      <c r="G246" s="17" t="s">
        <v>502</v>
      </c>
      <c r="H246" s="17" t="s">
        <v>17</v>
      </c>
      <c r="I246" s="16" t="s">
        <v>25</v>
      </c>
      <c r="J246" s="16" t="s">
        <v>503</v>
      </c>
    </row>
    <row r="247" spans="3:10" s="78" customFormat="1" ht="75">
      <c r="C247" s="25" t="s">
        <v>504</v>
      </c>
      <c r="D247" s="83">
        <v>2240</v>
      </c>
      <c r="E247" s="16" t="s">
        <v>6</v>
      </c>
      <c r="F247" s="84">
        <v>44000</v>
      </c>
      <c r="G247" s="56" t="s">
        <v>505</v>
      </c>
      <c r="H247" s="16" t="s">
        <v>17</v>
      </c>
      <c r="I247" s="16" t="s">
        <v>262</v>
      </c>
      <c r="J247" s="16" t="s">
        <v>506</v>
      </c>
    </row>
    <row r="248" spans="3:10" s="78" customFormat="1" ht="75">
      <c r="C248" s="25" t="s">
        <v>504</v>
      </c>
      <c r="D248" s="83">
        <v>2240</v>
      </c>
      <c r="E248" s="16" t="s">
        <v>6</v>
      </c>
      <c r="F248" s="84">
        <v>46000</v>
      </c>
      <c r="G248" s="56" t="s">
        <v>505</v>
      </c>
      <c r="H248" s="16" t="s">
        <v>17</v>
      </c>
      <c r="I248" s="16" t="s">
        <v>262</v>
      </c>
      <c r="J248" s="16" t="s">
        <v>507</v>
      </c>
    </row>
    <row r="249" spans="3:10" s="78" customFormat="1" ht="60">
      <c r="C249" s="38" t="s">
        <v>508</v>
      </c>
      <c r="D249" s="79">
        <v>2240</v>
      </c>
      <c r="E249" s="10" t="s">
        <v>12</v>
      </c>
      <c r="F249" s="80">
        <v>70000</v>
      </c>
      <c r="G249" s="29" t="s">
        <v>509</v>
      </c>
      <c r="H249" s="10" t="s">
        <v>103</v>
      </c>
      <c r="I249" s="29" t="s">
        <v>462</v>
      </c>
      <c r="J249" s="29" t="s">
        <v>10</v>
      </c>
    </row>
    <row r="250" spans="2:10" s="78" customFormat="1" ht="60">
      <c r="B250" s="75"/>
      <c r="C250" s="95" t="s">
        <v>510</v>
      </c>
      <c r="D250" s="83">
        <v>2240</v>
      </c>
      <c r="E250" s="96" t="s">
        <v>6</v>
      </c>
      <c r="F250" s="97">
        <v>78000</v>
      </c>
      <c r="G250" s="98" t="s">
        <v>511</v>
      </c>
      <c r="H250" s="96" t="s">
        <v>17</v>
      </c>
      <c r="I250" s="96" t="s">
        <v>25</v>
      </c>
      <c r="J250" s="96" t="s">
        <v>10</v>
      </c>
    </row>
    <row r="251" spans="2:10" s="78" customFormat="1" ht="60">
      <c r="B251" s="92"/>
      <c r="C251" s="25" t="s">
        <v>512</v>
      </c>
      <c r="D251" s="83">
        <v>2240</v>
      </c>
      <c r="E251" s="16" t="s">
        <v>6</v>
      </c>
      <c r="F251" s="84">
        <v>10000</v>
      </c>
      <c r="G251" s="43" t="s">
        <v>513</v>
      </c>
      <c r="H251" s="16" t="s">
        <v>17</v>
      </c>
      <c r="I251" s="16" t="s">
        <v>25</v>
      </c>
      <c r="J251" s="16" t="s">
        <v>10</v>
      </c>
    </row>
    <row r="252" spans="3:10" s="78" customFormat="1" ht="60">
      <c r="C252" s="38" t="s">
        <v>514</v>
      </c>
      <c r="D252" s="79">
        <v>2240</v>
      </c>
      <c r="E252" s="10" t="s">
        <v>12</v>
      </c>
      <c r="F252" s="80">
        <v>30000</v>
      </c>
      <c r="G252" s="29" t="s">
        <v>515</v>
      </c>
      <c r="H252" s="10" t="s">
        <v>103</v>
      </c>
      <c r="I252" s="29" t="s">
        <v>462</v>
      </c>
      <c r="J252" s="29" t="s">
        <v>10</v>
      </c>
    </row>
    <row r="253" spans="3:10" s="78" customFormat="1" ht="60">
      <c r="C253" s="34" t="s">
        <v>516</v>
      </c>
      <c r="D253" s="35">
        <v>2240</v>
      </c>
      <c r="E253" s="36" t="s">
        <v>76</v>
      </c>
      <c r="F253" s="37">
        <v>24000</v>
      </c>
      <c r="G253" s="36" t="s">
        <v>517</v>
      </c>
      <c r="H253" s="36" t="s">
        <v>450</v>
      </c>
      <c r="I253" s="36" t="s">
        <v>291</v>
      </c>
      <c r="J253" s="36" t="s">
        <v>10</v>
      </c>
    </row>
    <row r="254" spans="3:10" s="78" customFormat="1" ht="60">
      <c r="C254" s="99" t="s">
        <v>518</v>
      </c>
      <c r="D254" s="86">
        <v>2240</v>
      </c>
      <c r="E254" s="36" t="s">
        <v>76</v>
      </c>
      <c r="F254" s="87">
        <v>110000</v>
      </c>
      <c r="G254" s="100" t="s">
        <v>285</v>
      </c>
      <c r="H254" s="20" t="s">
        <v>450</v>
      </c>
      <c r="I254" s="23" t="s">
        <v>457</v>
      </c>
      <c r="J254" s="23" t="s">
        <v>10</v>
      </c>
    </row>
    <row r="255" spans="3:10" s="78" customFormat="1" ht="60">
      <c r="C255" s="101" t="s">
        <v>519</v>
      </c>
      <c r="D255" s="102">
        <v>2240</v>
      </c>
      <c r="E255" s="36" t="s">
        <v>76</v>
      </c>
      <c r="F255" s="94">
        <v>66000</v>
      </c>
      <c r="G255" s="23" t="s">
        <v>520</v>
      </c>
      <c r="H255" s="20" t="s">
        <v>450</v>
      </c>
      <c r="I255" s="23" t="s">
        <v>457</v>
      </c>
      <c r="J255" s="23" t="s">
        <v>10</v>
      </c>
    </row>
    <row r="256" spans="3:10" s="78" customFormat="1" ht="60">
      <c r="C256" s="91" t="s">
        <v>521</v>
      </c>
      <c r="D256" s="29">
        <v>2240</v>
      </c>
      <c r="E256" s="10" t="s">
        <v>6</v>
      </c>
      <c r="F256" s="30">
        <v>119999</v>
      </c>
      <c r="G256" s="103" t="s">
        <v>522</v>
      </c>
      <c r="H256" s="10" t="s">
        <v>17</v>
      </c>
      <c r="I256" s="10" t="s">
        <v>71</v>
      </c>
      <c r="J256" s="13" t="s">
        <v>293</v>
      </c>
    </row>
    <row r="257" spans="3:10" s="78" customFormat="1" ht="60">
      <c r="C257" s="91" t="s">
        <v>523</v>
      </c>
      <c r="D257" s="29">
        <v>2240</v>
      </c>
      <c r="E257" s="10" t="s">
        <v>6</v>
      </c>
      <c r="F257" s="30">
        <v>119999</v>
      </c>
      <c r="G257" s="103" t="s">
        <v>522</v>
      </c>
      <c r="H257" s="10" t="s">
        <v>17</v>
      </c>
      <c r="I257" s="10" t="s">
        <v>71</v>
      </c>
      <c r="J257" s="13" t="s">
        <v>293</v>
      </c>
    </row>
    <row r="258" spans="3:10" s="78" customFormat="1" ht="60">
      <c r="C258" s="91" t="s">
        <v>524</v>
      </c>
      <c r="D258" s="29">
        <v>2240</v>
      </c>
      <c r="E258" s="10" t="s">
        <v>6</v>
      </c>
      <c r="F258" s="30">
        <v>119999</v>
      </c>
      <c r="G258" s="103" t="s">
        <v>525</v>
      </c>
      <c r="H258" s="10" t="s">
        <v>17</v>
      </c>
      <c r="I258" s="10" t="s">
        <v>71</v>
      </c>
      <c r="J258" s="13" t="s">
        <v>293</v>
      </c>
    </row>
    <row r="259" spans="2:10" s="78" customFormat="1" ht="60">
      <c r="B259" s="78" t="s">
        <v>310</v>
      </c>
      <c r="C259" s="38" t="s">
        <v>526</v>
      </c>
      <c r="D259" s="29">
        <v>2240</v>
      </c>
      <c r="E259" s="10" t="s">
        <v>12</v>
      </c>
      <c r="F259" s="39">
        <v>2510</v>
      </c>
      <c r="G259" s="29" t="s">
        <v>527</v>
      </c>
      <c r="H259" s="10" t="s">
        <v>103</v>
      </c>
      <c r="I259" s="29" t="s">
        <v>104</v>
      </c>
      <c r="J259" s="29" t="s">
        <v>526</v>
      </c>
    </row>
    <row r="260" spans="3:10" s="78" customFormat="1" ht="63">
      <c r="C260" s="101" t="s">
        <v>528</v>
      </c>
      <c r="D260" s="102">
        <v>2240</v>
      </c>
      <c r="E260" s="36" t="s">
        <v>76</v>
      </c>
      <c r="F260" s="94">
        <v>109000</v>
      </c>
      <c r="G260" s="23" t="s">
        <v>529</v>
      </c>
      <c r="H260" s="20" t="s">
        <v>450</v>
      </c>
      <c r="I260" s="23" t="s">
        <v>457</v>
      </c>
      <c r="J260" s="23" t="s">
        <v>10</v>
      </c>
    </row>
    <row r="261" spans="3:10" s="78" customFormat="1" ht="60">
      <c r="C261" s="104" t="s">
        <v>530</v>
      </c>
      <c r="D261" s="21">
        <v>2240</v>
      </c>
      <c r="E261" s="36" t="s">
        <v>76</v>
      </c>
      <c r="F261" s="105">
        <v>11000</v>
      </c>
      <c r="G261" s="23" t="s">
        <v>531</v>
      </c>
      <c r="H261" s="20" t="s">
        <v>450</v>
      </c>
      <c r="I261" s="23" t="s">
        <v>457</v>
      </c>
      <c r="J261" s="23" t="s">
        <v>10</v>
      </c>
    </row>
    <row r="262" spans="3:10" s="78" customFormat="1" ht="60">
      <c r="C262" s="38" t="s">
        <v>532</v>
      </c>
      <c r="D262" s="29">
        <v>2240</v>
      </c>
      <c r="E262" s="10" t="s">
        <v>12</v>
      </c>
      <c r="F262" s="39">
        <v>215600</v>
      </c>
      <c r="G262" s="29" t="s">
        <v>533</v>
      </c>
      <c r="H262" s="10" t="s">
        <v>103</v>
      </c>
      <c r="I262" s="29" t="s">
        <v>104</v>
      </c>
      <c r="J262" s="29" t="s">
        <v>532</v>
      </c>
    </row>
    <row r="263" spans="3:10" s="78" customFormat="1" ht="60">
      <c r="C263" s="38" t="s">
        <v>534</v>
      </c>
      <c r="D263" s="29">
        <v>2240</v>
      </c>
      <c r="E263" s="10" t="s">
        <v>12</v>
      </c>
      <c r="F263" s="39">
        <v>15000</v>
      </c>
      <c r="G263" s="29" t="s">
        <v>535</v>
      </c>
      <c r="H263" s="10" t="s">
        <v>103</v>
      </c>
      <c r="I263" s="29" t="s">
        <v>104</v>
      </c>
      <c r="J263" s="29" t="s">
        <v>534</v>
      </c>
    </row>
    <row r="264" spans="3:10" s="78" customFormat="1" ht="60">
      <c r="C264" s="91" t="s">
        <v>536</v>
      </c>
      <c r="D264" s="29">
        <v>2240</v>
      </c>
      <c r="E264" s="10" t="s">
        <v>6</v>
      </c>
      <c r="F264" s="30">
        <v>119999</v>
      </c>
      <c r="G264" s="103" t="s">
        <v>535</v>
      </c>
      <c r="H264" s="10" t="s">
        <v>17</v>
      </c>
      <c r="I264" s="10" t="s">
        <v>71</v>
      </c>
      <c r="J264" s="13" t="s">
        <v>293</v>
      </c>
    </row>
    <row r="265" spans="3:10" s="78" customFormat="1" ht="60">
      <c r="C265" s="106" t="s">
        <v>537</v>
      </c>
      <c r="D265" s="29">
        <v>2240</v>
      </c>
      <c r="E265" s="10" t="s">
        <v>6</v>
      </c>
      <c r="F265" s="30">
        <v>119999</v>
      </c>
      <c r="G265" s="103" t="s">
        <v>538</v>
      </c>
      <c r="H265" s="10" t="s">
        <v>17</v>
      </c>
      <c r="I265" s="10" t="s">
        <v>71</v>
      </c>
      <c r="J265" s="13" t="s">
        <v>293</v>
      </c>
    </row>
    <row r="266" spans="3:10" s="78" customFormat="1" ht="60">
      <c r="C266" s="91" t="s">
        <v>539</v>
      </c>
      <c r="D266" s="29">
        <v>2240</v>
      </c>
      <c r="E266" s="10" t="s">
        <v>6</v>
      </c>
      <c r="F266" s="30">
        <v>10200</v>
      </c>
      <c r="G266" s="103" t="s">
        <v>540</v>
      </c>
      <c r="H266" s="10" t="s">
        <v>17</v>
      </c>
      <c r="I266" s="10" t="s">
        <v>71</v>
      </c>
      <c r="J266" s="13" t="s">
        <v>293</v>
      </c>
    </row>
    <row r="267" spans="3:10" s="78" customFormat="1" ht="60">
      <c r="C267" s="107" t="s">
        <v>541</v>
      </c>
      <c r="D267" s="29">
        <v>2240</v>
      </c>
      <c r="E267" s="10" t="s">
        <v>6</v>
      </c>
      <c r="F267" s="30">
        <v>119999</v>
      </c>
      <c r="G267" s="103" t="s">
        <v>542</v>
      </c>
      <c r="H267" s="10" t="s">
        <v>17</v>
      </c>
      <c r="I267" s="10" t="s">
        <v>71</v>
      </c>
      <c r="J267" s="13" t="s">
        <v>293</v>
      </c>
    </row>
    <row r="268" spans="3:10" s="78" customFormat="1" ht="60">
      <c r="C268" s="101" t="s">
        <v>543</v>
      </c>
      <c r="D268" s="102">
        <v>2240</v>
      </c>
      <c r="E268" s="36" t="s">
        <v>76</v>
      </c>
      <c r="F268" s="94">
        <v>69800</v>
      </c>
      <c r="G268" s="23" t="s">
        <v>544</v>
      </c>
      <c r="H268" s="20" t="s">
        <v>450</v>
      </c>
      <c r="I268" s="23" t="s">
        <v>457</v>
      </c>
      <c r="J268" s="23" t="s">
        <v>10</v>
      </c>
    </row>
    <row r="269" spans="3:10" s="78" customFormat="1" ht="60">
      <c r="C269" s="38" t="s">
        <v>545</v>
      </c>
      <c r="D269" s="79">
        <v>2240</v>
      </c>
      <c r="E269" s="10" t="s">
        <v>12</v>
      </c>
      <c r="F269" s="80">
        <v>3200</v>
      </c>
      <c r="G269" s="29" t="s">
        <v>546</v>
      </c>
      <c r="H269" s="10" t="s">
        <v>103</v>
      </c>
      <c r="I269" s="29"/>
      <c r="J269" s="29" t="s">
        <v>10</v>
      </c>
    </row>
    <row r="270" spans="3:10" s="78" customFormat="1" ht="60">
      <c r="C270" s="101" t="s">
        <v>547</v>
      </c>
      <c r="D270" s="21">
        <v>2240</v>
      </c>
      <c r="E270" s="36" t="s">
        <v>76</v>
      </c>
      <c r="F270" s="22">
        <v>110000</v>
      </c>
      <c r="G270" s="23" t="s">
        <v>546</v>
      </c>
      <c r="H270" s="20" t="s">
        <v>450</v>
      </c>
      <c r="I270" s="23" t="s">
        <v>457</v>
      </c>
      <c r="J270" s="23" t="s">
        <v>10</v>
      </c>
    </row>
    <row r="271" spans="3:10" s="78" customFormat="1" ht="60">
      <c r="C271" s="25" t="s">
        <v>548</v>
      </c>
      <c r="D271" s="83">
        <v>2240</v>
      </c>
      <c r="E271" s="16" t="s">
        <v>6</v>
      </c>
      <c r="F271" s="84">
        <v>6000</v>
      </c>
      <c r="G271" s="108" t="s">
        <v>549</v>
      </c>
      <c r="H271" s="16" t="s">
        <v>17</v>
      </c>
      <c r="I271" s="16" t="s">
        <v>262</v>
      </c>
      <c r="J271" s="16" t="s">
        <v>10</v>
      </c>
    </row>
    <row r="272" spans="3:10" s="78" customFormat="1" ht="60">
      <c r="C272" s="25" t="s">
        <v>550</v>
      </c>
      <c r="D272" s="83">
        <v>2240</v>
      </c>
      <c r="E272" s="16" t="s">
        <v>6</v>
      </c>
      <c r="F272" s="109">
        <v>20000</v>
      </c>
      <c r="G272" s="43" t="s">
        <v>551</v>
      </c>
      <c r="H272" s="16" t="s">
        <v>17</v>
      </c>
      <c r="I272" s="16" t="s">
        <v>25</v>
      </c>
      <c r="J272" s="16" t="s">
        <v>10</v>
      </c>
    </row>
    <row r="273" spans="2:10" s="78" customFormat="1" ht="60">
      <c r="B273" s="75"/>
      <c r="C273" s="16" t="s">
        <v>552</v>
      </c>
      <c r="D273" s="17">
        <v>2240</v>
      </c>
      <c r="E273" s="16" t="s">
        <v>6</v>
      </c>
      <c r="F273" s="76">
        <v>46000</v>
      </c>
      <c r="G273" s="17" t="s">
        <v>553</v>
      </c>
      <c r="H273" s="17" t="s">
        <v>17</v>
      </c>
      <c r="I273" s="16" t="s">
        <v>25</v>
      </c>
      <c r="J273" s="16" t="s">
        <v>554</v>
      </c>
    </row>
    <row r="274" spans="2:10" s="78" customFormat="1" ht="60">
      <c r="B274" s="75"/>
      <c r="C274" s="16" t="s">
        <v>555</v>
      </c>
      <c r="D274" s="17">
        <v>2240</v>
      </c>
      <c r="E274" s="16" t="s">
        <v>6</v>
      </c>
      <c r="F274" s="76">
        <v>12484</v>
      </c>
      <c r="G274" s="17" t="s">
        <v>556</v>
      </c>
      <c r="H274" s="17" t="s">
        <v>17</v>
      </c>
      <c r="I274" s="16" t="s">
        <v>25</v>
      </c>
      <c r="J274" s="16" t="s">
        <v>557</v>
      </c>
    </row>
    <row r="275" spans="2:10" s="78" customFormat="1" ht="60">
      <c r="B275" s="75"/>
      <c r="C275" s="16" t="s">
        <v>555</v>
      </c>
      <c r="D275" s="17">
        <v>2240</v>
      </c>
      <c r="E275" s="16" t="s">
        <v>6</v>
      </c>
      <c r="F275" s="76">
        <v>2300</v>
      </c>
      <c r="G275" s="17" t="s">
        <v>556</v>
      </c>
      <c r="H275" s="17" t="s">
        <v>17</v>
      </c>
      <c r="I275" s="16" t="s">
        <v>25</v>
      </c>
      <c r="J275" s="16" t="s">
        <v>558</v>
      </c>
    </row>
    <row r="276" spans="2:10" s="78" customFormat="1" ht="60">
      <c r="B276" s="75"/>
      <c r="C276" s="16" t="s">
        <v>555</v>
      </c>
      <c r="D276" s="17">
        <v>2240</v>
      </c>
      <c r="E276" s="16" t="s">
        <v>6</v>
      </c>
      <c r="F276" s="76">
        <v>700</v>
      </c>
      <c r="G276" s="17" t="s">
        <v>556</v>
      </c>
      <c r="H276" s="17" t="s">
        <v>17</v>
      </c>
      <c r="I276" s="16" t="s">
        <v>25</v>
      </c>
      <c r="J276" s="16" t="s">
        <v>558</v>
      </c>
    </row>
    <row r="277" spans="2:10" s="78" customFormat="1" ht="60">
      <c r="B277" s="75"/>
      <c r="C277" s="16" t="s">
        <v>555</v>
      </c>
      <c r="D277" s="17">
        <v>2240</v>
      </c>
      <c r="E277" s="16" t="s">
        <v>6</v>
      </c>
      <c r="F277" s="76">
        <v>8308</v>
      </c>
      <c r="G277" s="17" t="s">
        <v>556</v>
      </c>
      <c r="H277" s="17" t="s">
        <v>17</v>
      </c>
      <c r="I277" s="16" t="s">
        <v>25</v>
      </c>
      <c r="J277" s="16" t="s">
        <v>559</v>
      </c>
    </row>
    <row r="278" spans="2:10" s="78" customFormat="1" ht="60">
      <c r="B278" s="75"/>
      <c r="C278" s="16" t="s">
        <v>555</v>
      </c>
      <c r="D278" s="17">
        <v>2240</v>
      </c>
      <c r="E278" s="16" t="s">
        <v>6</v>
      </c>
      <c r="F278" s="76">
        <v>10058</v>
      </c>
      <c r="G278" s="17" t="s">
        <v>556</v>
      </c>
      <c r="H278" s="17" t="s">
        <v>17</v>
      </c>
      <c r="I278" s="16" t="s">
        <v>25</v>
      </c>
      <c r="J278" s="16" t="s">
        <v>560</v>
      </c>
    </row>
    <row r="279" spans="2:10" s="78" customFormat="1" ht="60">
      <c r="B279" s="75"/>
      <c r="C279" s="16" t="s">
        <v>555</v>
      </c>
      <c r="D279" s="17">
        <v>2240</v>
      </c>
      <c r="E279" s="16" t="s">
        <v>6</v>
      </c>
      <c r="F279" s="76">
        <v>1200</v>
      </c>
      <c r="G279" s="17" t="s">
        <v>556</v>
      </c>
      <c r="H279" s="17" t="s">
        <v>17</v>
      </c>
      <c r="I279" s="16" t="s">
        <v>25</v>
      </c>
      <c r="J279" s="16" t="s">
        <v>561</v>
      </c>
    </row>
    <row r="280" spans="2:10" s="78" customFormat="1" ht="60">
      <c r="B280" s="75"/>
      <c r="C280" s="16" t="s">
        <v>555</v>
      </c>
      <c r="D280" s="17">
        <v>2240</v>
      </c>
      <c r="E280" s="16" t="s">
        <v>6</v>
      </c>
      <c r="F280" s="76">
        <v>1800</v>
      </c>
      <c r="G280" s="17" t="s">
        <v>556</v>
      </c>
      <c r="H280" s="17" t="s">
        <v>17</v>
      </c>
      <c r="I280" s="16" t="s">
        <v>562</v>
      </c>
      <c r="J280" s="16" t="s">
        <v>563</v>
      </c>
    </row>
    <row r="281" spans="3:10" s="78" customFormat="1" ht="60">
      <c r="C281" s="25" t="s">
        <v>564</v>
      </c>
      <c r="D281" s="83">
        <v>2240</v>
      </c>
      <c r="E281" s="16" t="s">
        <v>6</v>
      </c>
      <c r="F281" s="84">
        <v>10000</v>
      </c>
      <c r="G281" s="56" t="s">
        <v>556</v>
      </c>
      <c r="H281" s="16" t="s">
        <v>17</v>
      </c>
      <c r="I281" s="16" t="s">
        <v>25</v>
      </c>
      <c r="J281" s="16" t="s">
        <v>10</v>
      </c>
    </row>
    <row r="282" spans="3:10" s="78" customFormat="1" ht="60">
      <c r="C282" s="38" t="s">
        <v>565</v>
      </c>
      <c r="D282" s="79">
        <v>2240</v>
      </c>
      <c r="E282" s="10" t="s">
        <v>12</v>
      </c>
      <c r="F282" s="80">
        <v>45000</v>
      </c>
      <c r="G282" s="29" t="s">
        <v>556</v>
      </c>
      <c r="H282" s="10" t="s">
        <v>103</v>
      </c>
      <c r="I282" s="29" t="s">
        <v>462</v>
      </c>
      <c r="J282" s="29" t="s">
        <v>10</v>
      </c>
    </row>
    <row r="283" spans="3:10" s="78" customFormat="1" ht="60">
      <c r="C283" s="34" t="s">
        <v>566</v>
      </c>
      <c r="D283" s="35">
        <v>2240</v>
      </c>
      <c r="E283" s="36" t="s">
        <v>76</v>
      </c>
      <c r="F283" s="35">
        <v>642.08</v>
      </c>
      <c r="G283" s="36" t="s">
        <v>556</v>
      </c>
      <c r="H283" s="36" t="s">
        <v>24</v>
      </c>
      <c r="I283" s="36" t="s">
        <v>78</v>
      </c>
      <c r="J283" s="36" t="s">
        <v>567</v>
      </c>
    </row>
    <row r="284" spans="2:10" s="78" customFormat="1" ht="60">
      <c r="B284" s="75"/>
      <c r="C284" s="20" t="s">
        <v>568</v>
      </c>
      <c r="D284" s="17">
        <v>2240</v>
      </c>
      <c r="E284" s="16" t="s">
        <v>6</v>
      </c>
      <c r="F284" s="76">
        <v>21500</v>
      </c>
      <c r="G284" s="77" t="s">
        <v>569</v>
      </c>
      <c r="H284" s="17" t="s">
        <v>17</v>
      </c>
      <c r="I284" s="16" t="s">
        <v>570</v>
      </c>
      <c r="J284" s="16" t="s">
        <v>10</v>
      </c>
    </row>
    <row r="285" spans="3:10" s="78" customFormat="1" ht="60">
      <c r="C285" s="25" t="s">
        <v>571</v>
      </c>
      <c r="D285" s="83">
        <v>2240</v>
      </c>
      <c r="E285" s="16" t="s">
        <v>6</v>
      </c>
      <c r="F285" s="84">
        <v>30000</v>
      </c>
      <c r="G285" s="56" t="s">
        <v>572</v>
      </c>
      <c r="H285" s="16" t="s">
        <v>17</v>
      </c>
      <c r="I285" s="16" t="s">
        <v>25</v>
      </c>
      <c r="J285" s="16" t="s">
        <v>10</v>
      </c>
    </row>
    <row r="286" spans="3:10" s="78" customFormat="1" ht="60">
      <c r="C286" s="38" t="s">
        <v>573</v>
      </c>
      <c r="D286" s="29">
        <v>2240</v>
      </c>
      <c r="E286" s="10" t="s">
        <v>12</v>
      </c>
      <c r="F286" s="39">
        <v>3600</v>
      </c>
      <c r="G286" s="29" t="s">
        <v>574</v>
      </c>
      <c r="H286" s="10" t="s">
        <v>103</v>
      </c>
      <c r="I286" s="29" t="s">
        <v>104</v>
      </c>
      <c r="J286" s="29" t="s">
        <v>573</v>
      </c>
    </row>
    <row r="287" spans="3:10" s="78" customFormat="1" ht="60">
      <c r="C287" s="38" t="s">
        <v>575</v>
      </c>
      <c r="D287" s="29">
        <v>2240</v>
      </c>
      <c r="E287" s="10" t="s">
        <v>12</v>
      </c>
      <c r="F287" s="39">
        <v>16800</v>
      </c>
      <c r="G287" s="29" t="s">
        <v>574</v>
      </c>
      <c r="H287" s="10" t="s">
        <v>103</v>
      </c>
      <c r="I287" s="29" t="s">
        <v>104</v>
      </c>
      <c r="J287" s="29" t="s">
        <v>575</v>
      </c>
    </row>
    <row r="288" spans="3:10" s="78" customFormat="1" ht="60">
      <c r="C288" s="38" t="s">
        <v>575</v>
      </c>
      <c r="D288" s="29">
        <v>2240</v>
      </c>
      <c r="E288" s="10" t="s">
        <v>12</v>
      </c>
      <c r="F288" s="39">
        <v>3600</v>
      </c>
      <c r="G288" s="29" t="s">
        <v>574</v>
      </c>
      <c r="H288" s="10" t="s">
        <v>103</v>
      </c>
      <c r="I288" s="29" t="s">
        <v>104</v>
      </c>
      <c r="J288" s="29" t="s">
        <v>575</v>
      </c>
    </row>
    <row r="289" spans="3:10" s="78" customFormat="1" ht="60">
      <c r="C289" s="38" t="s">
        <v>576</v>
      </c>
      <c r="D289" s="29">
        <v>2240</v>
      </c>
      <c r="E289" s="10" t="s">
        <v>12</v>
      </c>
      <c r="F289" s="39">
        <v>19189</v>
      </c>
      <c r="G289" s="29" t="s">
        <v>574</v>
      </c>
      <c r="H289" s="10" t="s">
        <v>103</v>
      </c>
      <c r="I289" s="29" t="s">
        <v>104</v>
      </c>
      <c r="J289" s="29" t="s">
        <v>576</v>
      </c>
    </row>
    <row r="290" spans="3:10" s="78" customFormat="1" ht="60">
      <c r="C290" s="38" t="s">
        <v>577</v>
      </c>
      <c r="D290" s="79">
        <v>2240</v>
      </c>
      <c r="E290" s="10" t="s">
        <v>12</v>
      </c>
      <c r="F290" s="80">
        <v>6000</v>
      </c>
      <c r="G290" s="110" t="s">
        <v>578</v>
      </c>
      <c r="H290" s="10" t="s">
        <v>103</v>
      </c>
      <c r="I290" s="29" t="s">
        <v>462</v>
      </c>
      <c r="J290" s="29" t="s">
        <v>10</v>
      </c>
    </row>
    <row r="291" spans="3:10" s="78" customFormat="1" ht="60">
      <c r="C291" s="38" t="s">
        <v>579</v>
      </c>
      <c r="D291" s="79">
        <v>2240</v>
      </c>
      <c r="E291" s="10" t="s">
        <v>12</v>
      </c>
      <c r="F291" s="80">
        <v>69720</v>
      </c>
      <c r="G291" s="81" t="s">
        <v>580</v>
      </c>
      <c r="H291" s="10" t="s">
        <v>103</v>
      </c>
      <c r="I291" s="29" t="s">
        <v>581</v>
      </c>
      <c r="J291" s="29" t="s">
        <v>10</v>
      </c>
    </row>
    <row r="292" spans="2:10" s="78" customFormat="1" ht="60">
      <c r="B292" s="75"/>
      <c r="C292" s="16" t="s">
        <v>577</v>
      </c>
      <c r="D292" s="17">
        <v>2240</v>
      </c>
      <c r="E292" s="16" t="s">
        <v>6</v>
      </c>
      <c r="F292" s="76">
        <v>100000</v>
      </c>
      <c r="G292" s="17" t="s">
        <v>582</v>
      </c>
      <c r="H292" s="17" t="s">
        <v>17</v>
      </c>
      <c r="I292" s="16" t="s">
        <v>25</v>
      </c>
      <c r="J292" s="16" t="s">
        <v>583</v>
      </c>
    </row>
    <row r="293" spans="3:10" s="78" customFormat="1" ht="60">
      <c r="C293" s="38" t="s">
        <v>584</v>
      </c>
      <c r="D293" s="79">
        <v>2240</v>
      </c>
      <c r="E293" s="10" t="s">
        <v>12</v>
      </c>
      <c r="F293" s="80">
        <f>99415.27</f>
        <v>99415.27</v>
      </c>
      <c r="G293" s="29" t="s">
        <v>582</v>
      </c>
      <c r="H293" s="10" t="s">
        <v>103</v>
      </c>
      <c r="I293" s="29" t="s">
        <v>581</v>
      </c>
      <c r="J293" s="29" t="s">
        <v>10</v>
      </c>
    </row>
    <row r="294" spans="3:10" s="78" customFormat="1" ht="60">
      <c r="C294" s="38" t="s">
        <v>585</v>
      </c>
      <c r="D294" s="86">
        <v>2240</v>
      </c>
      <c r="E294" s="10" t="s">
        <v>12</v>
      </c>
      <c r="F294" s="39">
        <v>65000</v>
      </c>
      <c r="G294" s="29" t="s">
        <v>586</v>
      </c>
      <c r="H294" s="10" t="s">
        <v>103</v>
      </c>
      <c r="I294" s="29" t="s">
        <v>462</v>
      </c>
      <c r="J294" s="29" t="s">
        <v>10</v>
      </c>
    </row>
    <row r="295" spans="3:10" s="78" customFormat="1" ht="60">
      <c r="C295" s="38" t="s">
        <v>585</v>
      </c>
      <c r="D295" s="86">
        <v>2240</v>
      </c>
      <c r="E295" s="10" t="s">
        <v>12</v>
      </c>
      <c r="F295" s="39">
        <v>10000</v>
      </c>
      <c r="G295" s="29" t="s">
        <v>586</v>
      </c>
      <c r="H295" s="10" t="s">
        <v>103</v>
      </c>
      <c r="I295" s="29" t="s">
        <v>462</v>
      </c>
      <c r="J295" s="29" t="s">
        <v>587</v>
      </c>
    </row>
    <row r="296" spans="3:10" s="78" customFormat="1" ht="60">
      <c r="C296" s="38" t="s">
        <v>588</v>
      </c>
      <c r="D296" s="29">
        <v>2240</v>
      </c>
      <c r="E296" s="10" t="s">
        <v>12</v>
      </c>
      <c r="F296" s="39">
        <v>116326</v>
      </c>
      <c r="G296" s="29" t="s">
        <v>589</v>
      </c>
      <c r="H296" s="10" t="s">
        <v>103</v>
      </c>
      <c r="I296" s="29" t="s">
        <v>104</v>
      </c>
      <c r="J296" s="29" t="s">
        <v>588</v>
      </c>
    </row>
    <row r="297" spans="2:10" s="78" customFormat="1" ht="60">
      <c r="B297" s="75"/>
      <c r="C297" s="16" t="s">
        <v>590</v>
      </c>
      <c r="D297" s="17">
        <v>2240</v>
      </c>
      <c r="E297" s="16" t="s">
        <v>6</v>
      </c>
      <c r="F297" s="76">
        <f>118000</f>
        <v>118000</v>
      </c>
      <c r="G297" s="77" t="s">
        <v>591</v>
      </c>
      <c r="H297" s="17" t="s">
        <v>17</v>
      </c>
      <c r="I297" s="16" t="s">
        <v>570</v>
      </c>
      <c r="J297" s="16" t="s">
        <v>10</v>
      </c>
    </row>
    <row r="298" spans="3:10" s="78" customFormat="1" ht="63.75">
      <c r="C298" s="107" t="s">
        <v>592</v>
      </c>
      <c r="D298" s="29">
        <v>2240</v>
      </c>
      <c r="E298" s="10" t="s">
        <v>6</v>
      </c>
      <c r="F298" s="111">
        <f>50000</f>
        <v>50000</v>
      </c>
      <c r="G298" s="12" t="s">
        <v>593</v>
      </c>
      <c r="H298" s="10" t="s">
        <v>17</v>
      </c>
      <c r="I298" s="10" t="s">
        <v>71</v>
      </c>
      <c r="J298" s="13" t="s">
        <v>293</v>
      </c>
    </row>
    <row r="299" spans="3:12" s="78" customFormat="1" ht="44.25" customHeight="1">
      <c r="C299" s="112" t="s">
        <v>594</v>
      </c>
      <c r="D299" s="29">
        <v>2240</v>
      </c>
      <c r="E299" s="10" t="s">
        <v>6</v>
      </c>
      <c r="F299" s="111">
        <f>69999</f>
        <v>69999</v>
      </c>
      <c r="G299" s="113" t="s">
        <v>593</v>
      </c>
      <c r="H299" s="10" t="s">
        <v>17</v>
      </c>
      <c r="I299" s="10" t="s">
        <v>71</v>
      </c>
      <c r="J299" s="13" t="s">
        <v>293</v>
      </c>
      <c r="K299" s="228" t="s">
        <v>305</v>
      </c>
      <c r="L299" s="228"/>
    </row>
    <row r="300" spans="3:12" s="78" customFormat="1" ht="64.5" customHeight="1">
      <c r="C300" s="38" t="s">
        <v>595</v>
      </c>
      <c r="D300" s="79">
        <v>2240</v>
      </c>
      <c r="E300" s="10" t="s">
        <v>12</v>
      </c>
      <c r="F300" s="80">
        <v>75000</v>
      </c>
      <c r="G300" s="81" t="s">
        <v>596</v>
      </c>
      <c r="H300" s="10" t="s">
        <v>103</v>
      </c>
      <c r="I300" s="29" t="s">
        <v>581</v>
      </c>
      <c r="J300" s="29" t="s">
        <v>10</v>
      </c>
      <c r="K300" s="78" t="s">
        <v>414</v>
      </c>
      <c r="L300" s="114" t="s">
        <v>597</v>
      </c>
    </row>
    <row r="301" spans="3:13" s="78" customFormat="1" ht="12.75" customHeight="1" hidden="1">
      <c r="C301" s="48" t="s">
        <v>416</v>
      </c>
      <c r="D301" s="71">
        <v>2240</v>
      </c>
      <c r="E301" s="71"/>
      <c r="F301" s="72">
        <f>SUM(F204:F300)</f>
        <v>6120861.25</v>
      </c>
      <c r="G301" s="82"/>
      <c r="H301" s="36"/>
      <c r="I301" s="36"/>
      <c r="J301" s="36"/>
      <c r="K301" s="78">
        <v>848900</v>
      </c>
      <c r="L301" s="78">
        <f>7128100-2160000</f>
        <v>4968100</v>
      </c>
      <c r="M301" s="115">
        <f>L301-F301</f>
        <v>-1152761.25</v>
      </c>
    </row>
    <row r="302" spans="3:13" s="78" customFormat="1" ht="52.5" customHeight="1">
      <c r="C302" s="20" t="s">
        <v>598</v>
      </c>
      <c r="D302" s="21">
        <v>2271</v>
      </c>
      <c r="E302" s="36" t="s">
        <v>76</v>
      </c>
      <c r="F302" s="22">
        <v>2550646</v>
      </c>
      <c r="G302" s="23" t="s">
        <v>599</v>
      </c>
      <c r="H302" s="23" t="s">
        <v>324</v>
      </c>
      <c r="I302" s="23" t="s">
        <v>600</v>
      </c>
      <c r="J302" s="23" t="s">
        <v>10</v>
      </c>
      <c r="L302" s="78">
        <v>7128100</v>
      </c>
      <c r="M302" s="115">
        <f>L302-F301</f>
        <v>1007238.75</v>
      </c>
    </row>
    <row r="303" spans="3:10" s="78" customFormat="1" ht="58.5" customHeight="1">
      <c r="C303" s="20" t="s">
        <v>601</v>
      </c>
      <c r="D303" s="21">
        <v>2272</v>
      </c>
      <c r="E303" s="36" t="s">
        <v>76</v>
      </c>
      <c r="F303" s="22">
        <v>103580</v>
      </c>
      <c r="G303" s="23" t="s">
        <v>486</v>
      </c>
      <c r="H303" s="23" t="s">
        <v>324</v>
      </c>
      <c r="I303" s="23" t="s">
        <v>600</v>
      </c>
      <c r="J303" s="23" t="s">
        <v>10</v>
      </c>
    </row>
    <row r="304" spans="3:10" s="78" customFormat="1" ht="61.5" customHeight="1">
      <c r="C304" s="20" t="s">
        <v>602</v>
      </c>
      <c r="D304" s="21">
        <v>2273</v>
      </c>
      <c r="E304" s="36" t="s">
        <v>76</v>
      </c>
      <c r="F304" s="22">
        <v>2710000</v>
      </c>
      <c r="G304" s="24" t="s">
        <v>603</v>
      </c>
      <c r="H304" s="23" t="s">
        <v>324</v>
      </c>
      <c r="I304" s="23" t="s">
        <v>604</v>
      </c>
      <c r="J304" s="23" t="s">
        <v>10</v>
      </c>
    </row>
    <row r="305" spans="3:10" s="78" customFormat="1" ht="61.5" customHeight="1">
      <c r="C305" s="20" t="s">
        <v>605</v>
      </c>
      <c r="D305" s="21">
        <v>2274</v>
      </c>
      <c r="E305" s="36" t="s">
        <v>76</v>
      </c>
      <c r="F305" s="22">
        <v>712469.1</v>
      </c>
      <c r="G305" s="23" t="s">
        <v>606</v>
      </c>
      <c r="H305" s="23" t="s">
        <v>324</v>
      </c>
      <c r="I305" s="23" t="s">
        <v>600</v>
      </c>
      <c r="J305" s="23" t="s">
        <v>10</v>
      </c>
    </row>
    <row r="306" spans="3:10" s="78" customFormat="1" ht="12.75" customHeight="1" hidden="1">
      <c r="C306" s="48" t="s">
        <v>416</v>
      </c>
      <c r="D306" s="71">
        <v>2270</v>
      </c>
      <c r="E306" s="36"/>
      <c r="F306" s="72">
        <f>SUM(F302:F305)</f>
        <v>6076695.1</v>
      </c>
      <c r="G306" s="23"/>
      <c r="H306" s="23"/>
      <c r="I306" s="23"/>
      <c r="J306" s="23"/>
    </row>
    <row r="307" spans="3:10" s="78" customFormat="1" ht="54" customHeight="1">
      <c r="C307" s="116" t="s">
        <v>607</v>
      </c>
      <c r="D307" s="21">
        <v>2282</v>
      </c>
      <c r="E307" s="117"/>
      <c r="F307" s="22">
        <v>90000</v>
      </c>
      <c r="G307" s="23" t="s">
        <v>608</v>
      </c>
      <c r="H307" s="23"/>
      <c r="I307" s="23" t="s">
        <v>609</v>
      </c>
      <c r="J307" s="23" t="s">
        <v>10</v>
      </c>
    </row>
    <row r="308" spans="3:10" s="78" customFormat="1" ht="45" customHeight="1">
      <c r="C308" s="23" t="s">
        <v>610</v>
      </c>
      <c r="D308" s="21">
        <v>2282</v>
      </c>
      <c r="E308" s="117"/>
      <c r="F308" s="22">
        <v>2000</v>
      </c>
      <c r="G308" s="23"/>
      <c r="H308" s="23"/>
      <c r="I308" s="23" t="s">
        <v>611</v>
      </c>
      <c r="J308" s="23" t="s">
        <v>10</v>
      </c>
    </row>
    <row r="309" spans="3:11" s="78" customFormat="1" ht="63" customHeight="1">
      <c r="C309" s="116" t="s">
        <v>612</v>
      </c>
      <c r="D309" s="21">
        <v>2282</v>
      </c>
      <c r="E309" s="117"/>
      <c r="F309" s="22">
        <f>895600-2000-90000</f>
        <v>803600</v>
      </c>
      <c r="G309" s="23"/>
      <c r="H309" s="23"/>
      <c r="I309" s="23" t="s">
        <v>613</v>
      </c>
      <c r="J309" s="23" t="s">
        <v>10</v>
      </c>
      <c r="K309" s="78">
        <v>418056</v>
      </c>
    </row>
    <row r="310" spans="3:10" s="78" customFormat="1" ht="12.75" customHeight="1" hidden="1">
      <c r="C310" s="48" t="s">
        <v>416</v>
      </c>
      <c r="D310" s="71">
        <v>2282</v>
      </c>
      <c r="E310" s="117"/>
      <c r="F310" s="118">
        <f>SUM(F307:F309)</f>
        <v>895600</v>
      </c>
      <c r="G310" s="23"/>
      <c r="H310" s="23"/>
      <c r="I310" s="23"/>
      <c r="J310" s="23"/>
    </row>
    <row r="311" spans="3:10" s="78" customFormat="1" ht="60">
      <c r="C311" s="96" t="s">
        <v>238</v>
      </c>
      <c r="D311" s="83">
        <v>3110</v>
      </c>
      <c r="E311" s="96" t="s">
        <v>6</v>
      </c>
      <c r="F311" s="119">
        <v>40000</v>
      </c>
      <c r="G311" s="96" t="s">
        <v>239</v>
      </c>
      <c r="H311" s="96" t="s">
        <v>17</v>
      </c>
      <c r="I311" s="96" t="s">
        <v>25</v>
      </c>
      <c r="J311" s="96" t="s">
        <v>10</v>
      </c>
    </row>
    <row r="312" spans="3:10" s="78" customFormat="1" ht="75">
      <c r="C312" s="16" t="s">
        <v>246</v>
      </c>
      <c r="D312" s="17">
        <v>3110</v>
      </c>
      <c r="E312" s="16" t="s">
        <v>6</v>
      </c>
      <c r="F312" s="18">
        <v>30000</v>
      </c>
      <c r="G312" s="16" t="s">
        <v>247</v>
      </c>
      <c r="H312" s="16" t="s">
        <v>17</v>
      </c>
      <c r="I312" s="16" t="s">
        <v>25</v>
      </c>
      <c r="J312" s="16" t="s">
        <v>10</v>
      </c>
    </row>
    <row r="313" spans="3:10" s="78" customFormat="1" ht="60">
      <c r="C313" s="16" t="s">
        <v>614</v>
      </c>
      <c r="D313" s="17">
        <v>3110</v>
      </c>
      <c r="E313" s="16" t="s">
        <v>6</v>
      </c>
      <c r="F313" s="18">
        <v>127000</v>
      </c>
      <c r="G313" s="16" t="s">
        <v>615</v>
      </c>
      <c r="H313" s="16" t="s">
        <v>17</v>
      </c>
      <c r="I313" s="16" t="s">
        <v>25</v>
      </c>
      <c r="J313" s="16" t="s">
        <v>10</v>
      </c>
    </row>
    <row r="314" spans="2:10" s="78" customFormat="1" ht="60">
      <c r="B314" s="78" t="s">
        <v>310</v>
      </c>
      <c r="C314" s="16" t="s">
        <v>616</v>
      </c>
      <c r="D314" s="17">
        <v>3110</v>
      </c>
      <c r="E314" s="16" t="s">
        <v>6</v>
      </c>
      <c r="F314" s="18">
        <v>3000</v>
      </c>
      <c r="G314" s="16" t="s">
        <v>617</v>
      </c>
      <c r="H314" s="16" t="s">
        <v>17</v>
      </c>
      <c r="I314" s="16" t="s">
        <v>25</v>
      </c>
      <c r="J314" s="16" t="s">
        <v>10</v>
      </c>
    </row>
    <row r="315" spans="3:10" s="78" customFormat="1" ht="60">
      <c r="C315" s="9" t="s">
        <v>618</v>
      </c>
      <c r="D315" s="29">
        <v>3110</v>
      </c>
      <c r="E315" s="10" t="s">
        <v>12</v>
      </c>
      <c r="F315" s="39">
        <v>30000</v>
      </c>
      <c r="G315" s="29" t="s">
        <v>619</v>
      </c>
      <c r="H315" s="29" t="s">
        <v>103</v>
      </c>
      <c r="I315" s="29" t="s">
        <v>104</v>
      </c>
      <c r="J315" s="29" t="s">
        <v>105</v>
      </c>
    </row>
    <row r="316" spans="3:10" s="78" customFormat="1" ht="60">
      <c r="C316" s="9" t="s">
        <v>620</v>
      </c>
      <c r="D316" s="29">
        <v>3110</v>
      </c>
      <c r="E316" s="10" t="s">
        <v>12</v>
      </c>
      <c r="F316" s="39">
        <v>99000</v>
      </c>
      <c r="G316" s="29" t="s">
        <v>621</v>
      </c>
      <c r="H316" s="29" t="s">
        <v>103</v>
      </c>
      <c r="I316" s="29" t="s">
        <v>104</v>
      </c>
      <c r="J316" s="10" t="s">
        <v>105</v>
      </c>
    </row>
    <row r="317" spans="3:10" s="78" customFormat="1" ht="60">
      <c r="C317" s="9" t="s">
        <v>622</v>
      </c>
      <c r="D317" s="29">
        <v>3110</v>
      </c>
      <c r="E317" s="10" t="s">
        <v>12</v>
      </c>
      <c r="F317" s="39">
        <v>200000</v>
      </c>
      <c r="G317" s="29" t="s">
        <v>623</v>
      </c>
      <c r="H317" s="29" t="s">
        <v>103</v>
      </c>
      <c r="I317" s="29" t="s">
        <v>104</v>
      </c>
      <c r="J317" s="10" t="s">
        <v>105</v>
      </c>
    </row>
    <row r="318" spans="3:10" s="78" customFormat="1" ht="60">
      <c r="C318" s="9" t="s">
        <v>624</v>
      </c>
      <c r="D318" s="29">
        <v>3110</v>
      </c>
      <c r="E318" s="10" t="s">
        <v>12</v>
      </c>
      <c r="F318" s="39">
        <v>6540</v>
      </c>
      <c r="G318" s="29" t="s">
        <v>619</v>
      </c>
      <c r="H318" s="29" t="s">
        <v>103</v>
      </c>
      <c r="I318" s="29" t="s">
        <v>104</v>
      </c>
      <c r="J318" s="10" t="s">
        <v>105</v>
      </c>
    </row>
    <row r="319" spans="3:10" s="78" customFormat="1" ht="60">
      <c r="C319" s="38" t="s">
        <v>625</v>
      </c>
      <c r="D319" s="29">
        <v>3110</v>
      </c>
      <c r="E319" s="10" t="s">
        <v>12</v>
      </c>
      <c r="F319" s="39">
        <v>5000</v>
      </c>
      <c r="G319" s="29" t="s">
        <v>626</v>
      </c>
      <c r="H319" s="29" t="s">
        <v>103</v>
      </c>
      <c r="I319" s="29" t="s">
        <v>104</v>
      </c>
      <c r="J319" s="10" t="s">
        <v>105</v>
      </c>
    </row>
    <row r="320" spans="3:10" s="92" customFormat="1" ht="60">
      <c r="C320" s="38" t="s">
        <v>627</v>
      </c>
      <c r="D320" s="29">
        <v>3110</v>
      </c>
      <c r="E320" s="10" t="s">
        <v>12</v>
      </c>
      <c r="F320" s="39">
        <v>5000</v>
      </c>
      <c r="G320" s="29" t="s">
        <v>628</v>
      </c>
      <c r="H320" s="10" t="s">
        <v>103</v>
      </c>
      <c r="I320" s="29" t="s">
        <v>104</v>
      </c>
      <c r="J320" s="10" t="s">
        <v>105</v>
      </c>
    </row>
    <row r="321" spans="2:10" s="78" customFormat="1" ht="60">
      <c r="B321" s="78" t="s">
        <v>310</v>
      </c>
      <c r="C321" s="38" t="s">
        <v>629</v>
      </c>
      <c r="D321" s="29">
        <v>3110</v>
      </c>
      <c r="E321" s="10" t="s">
        <v>12</v>
      </c>
      <c r="F321" s="39">
        <v>7000</v>
      </c>
      <c r="G321" s="29" t="s">
        <v>217</v>
      </c>
      <c r="H321" s="10" t="s">
        <v>103</v>
      </c>
      <c r="I321" s="29" t="s">
        <v>104</v>
      </c>
      <c r="J321" s="10" t="s">
        <v>105</v>
      </c>
    </row>
    <row r="322" spans="2:10" s="78" customFormat="1" ht="60">
      <c r="B322" s="78" t="s">
        <v>310</v>
      </c>
      <c r="C322" s="38" t="s">
        <v>630</v>
      </c>
      <c r="D322" s="29">
        <v>3110</v>
      </c>
      <c r="E322" s="10" t="s">
        <v>12</v>
      </c>
      <c r="F322" s="39">
        <v>24000</v>
      </c>
      <c r="G322" s="29" t="s">
        <v>631</v>
      </c>
      <c r="H322" s="10" t="s">
        <v>103</v>
      </c>
      <c r="I322" s="29" t="s">
        <v>104</v>
      </c>
      <c r="J322" s="10" t="s">
        <v>105</v>
      </c>
    </row>
    <row r="323" spans="3:10" s="78" customFormat="1" ht="60">
      <c r="C323" s="38" t="s">
        <v>254</v>
      </c>
      <c r="D323" s="29">
        <v>3110</v>
      </c>
      <c r="E323" s="10" t="s">
        <v>12</v>
      </c>
      <c r="F323" s="39">
        <v>15000</v>
      </c>
      <c r="G323" s="29" t="s">
        <v>632</v>
      </c>
      <c r="H323" s="10" t="s">
        <v>103</v>
      </c>
      <c r="I323" s="29" t="s">
        <v>104</v>
      </c>
      <c r="J323" s="10" t="s">
        <v>105</v>
      </c>
    </row>
    <row r="324" spans="2:10" ht="60">
      <c r="B324" s="1" t="s">
        <v>310</v>
      </c>
      <c r="C324" s="38" t="s">
        <v>633</v>
      </c>
      <c r="D324" s="29">
        <v>3110</v>
      </c>
      <c r="E324" s="10" t="s">
        <v>12</v>
      </c>
      <c r="F324" s="120">
        <v>5000</v>
      </c>
      <c r="G324" s="29" t="s">
        <v>634</v>
      </c>
      <c r="H324" s="10" t="s">
        <v>103</v>
      </c>
      <c r="I324" s="29" t="s">
        <v>104</v>
      </c>
      <c r="J324" s="10" t="s">
        <v>105</v>
      </c>
    </row>
    <row r="325" spans="3:10" ht="60">
      <c r="C325" s="38" t="s">
        <v>635</v>
      </c>
      <c r="D325" s="29">
        <v>3110</v>
      </c>
      <c r="E325" s="10" t="s">
        <v>12</v>
      </c>
      <c r="F325" s="120">
        <v>10000</v>
      </c>
      <c r="G325" s="29" t="s">
        <v>243</v>
      </c>
      <c r="H325" s="10" t="s">
        <v>103</v>
      </c>
      <c r="I325" s="29" t="s">
        <v>104</v>
      </c>
      <c r="J325" s="10" t="s">
        <v>105</v>
      </c>
    </row>
    <row r="326" spans="2:10" ht="60">
      <c r="B326" s="1" t="s">
        <v>310</v>
      </c>
      <c r="C326" s="28" t="s">
        <v>218</v>
      </c>
      <c r="D326" s="29">
        <v>3110</v>
      </c>
      <c r="E326" s="29" t="s">
        <v>6</v>
      </c>
      <c r="F326" s="42">
        <v>19999</v>
      </c>
      <c r="G326" s="31" t="s">
        <v>219</v>
      </c>
      <c r="H326" s="29" t="s">
        <v>17</v>
      </c>
      <c r="I326" s="29" t="s">
        <v>71</v>
      </c>
      <c r="J326" s="121" t="s">
        <v>72</v>
      </c>
    </row>
    <row r="327" spans="2:10" ht="60">
      <c r="B327" s="1" t="s">
        <v>310</v>
      </c>
      <c r="C327" s="32" t="s">
        <v>636</v>
      </c>
      <c r="D327" s="29">
        <v>3110</v>
      </c>
      <c r="E327" s="29" t="s">
        <v>6</v>
      </c>
      <c r="F327" s="30">
        <v>2000000</v>
      </c>
      <c r="G327" s="31" t="s">
        <v>219</v>
      </c>
      <c r="H327" s="29" t="s">
        <v>17</v>
      </c>
      <c r="I327" s="29" t="s">
        <v>71</v>
      </c>
      <c r="J327" s="121" t="s">
        <v>72</v>
      </c>
    </row>
    <row r="328" spans="2:10" ht="60">
      <c r="B328" s="1" t="s">
        <v>310</v>
      </c>
      <c r="C328" s="32" t="s">
        <v>637</v>
      </c>
      <c r="D328" s="29">
        <v>3110</v>
      </c>
      <c r="E328" s="29" t="s">
        <v>6</v>
      </c>
      <c r="F328" s="30">
        <v>199999</v>
      </c>
      <c r="G328" s="31" t="s">
        <v>638</v>
      </c>
      <c r="H328" s="29" t="s">
        <v>17</v>
      </c>
      <c r="I328" s="29" t="s">
        <v>71</v>
      </c>
      <c r="J328" s="121" t="s">
        <v>72</v>
      </c>
    </row>
    <row r="329" spans="2:10" ht="60">
      <c r="B329" s="1" t="s">
        <v>310</v>
      </c>
      <c r="C329" s="32" t="s">
        <v>639</v>
      </c>
      <c r="D329" s="29">
        <v>3110</v>
      </c>
      <c r="E329" s="29" t="s">
        <v>6</v>
      </c>
      <c r="F329" s="30">
        <v>199999</v>
      </c>
      <c r="G329" s="31" t="s">
        <v>640</v>
      </c>
      <c r="H329" s="29" t="s">
        <v>17</v>
      </c>
      <c r="I329" s="29" t="s">
        <v>71</v>
      </c>
      <c r="J329" s="121" t="s">
        <v>72</v>
      </c>
    </row>
    <row r="330" spans="2:10" ht="60">
      <c r="B330" s="1" t="s">
        <v>310</v>
      </c>
      <c r="C330" s="32" t="s">
        <v>641</v>
      </c>
      <c r="D330" s="29">
        <v>3110</v>
      </c>
      <c r="E330" s="29" t="s">
        <v>6</v>
      </c>
      <c r="F330" s="30">
        <v>199999</v>
      </c>
      <c r="G330" s="31" t="s">
        <v>642</v>
      </c>
      <c r="H330" s="29" t="s">
        <v>17</v>
      </c>
      <c r="I330" s="29" t="s">
        <v>71</v>
      </c>
      <c r="J330" s="121" t="s">
        <v>72</v>
      </c>
    </row>
    <row r="331" spans="3:10" ht="60">
      <c r="C331" s="32" t="s">
        <v>643</v>
      </c>
      <c r="D331" s="29">
        <v>3110</v>
      </c>
      <c r="E331" s="29" t="s">
        <v>6</v>
      </c>
      <c r="F331" s="30">
        <v>119999</v>
      </c>
      <c r="G331" s="33" t="s">
        <v>644</v>
      </c>
      <c r="H331" s="29" t="s">
        <v>17</v>
      </c>
      <c r="I331" s="29" t="s">
        <v>71</v>
      </c>
      <c r="J331" s="121" t="s">
        <v>72</v>
      </c>
    </row>
    <row r="332" spans="3:10" ht="60">
      <c r="C332" s="32" t="s">
        <v>645</v>
      </c>
      <c r="D332" s="29">
        <v>3110</v>
      </c>
      <c r="E332" s="29" t="s">
        <v>6</v>
      </c>
      <c r="F332" s="30">
        <v>1000000</v>
      </c>
      <c r="G332" s="33" t="s">
        <v>644</v>
      </c>
      <c r="H332" s="29" t="s">
        <v>17</v>
      </c>
      <c r="I332" s="29" t="s">
        <v>71</v>
      </c>
      <c r="J332" s="121" t="s">
        <v>72</v>
      </c>
    </row>
    <row r="333" spans="3:10" ht="60">
      <c r="C333" s="32" t="s">
        <v>646</v>
      </c>
      <c r="D333" s="29">
        <v>3110</v>
      </c>
      <c r="E333" s="29" t="s">
        <v>6</v>
      </c>
      <c r="F333" s="30">
        <v>119999</v>
      </c>
      <c r="G333" s="33" t="s">
        <v>647</v>
      </c>
      <c r="H333" s="29" t="s">
        <v>17</v>
      </c>
      <c r="I333" s="29" t="s">
        <v>71</v>
      </c>
      <c r="J333" s="121" t="s">
        <v>72</v>
      </c>
    </row>
    <row r="334" spans="2:10" ht="60">
      <c r="B334" s="1" t="s">
        <v>310</v>
      </c>
      <c r="C334" s="32" t="s">
        <v>648</v>
      </c>
      <c r="D334" s="29">
        <v>3110</v>
      </c>
      <c r="E334" s="29" t="s">
        <v>109</v>
      </c>
      <c r="F334" s="30">
        <v>119999</v>
      </c>
      <c r="G334" s="40" t="s">
        <v>649</v>
      </c>
      <c r="H334" s="29" t="s">
        <v>17</v>
      </c>
      <c r="I334" s="29" t="s">
        <v>71</v>
      </c>
      <c r="J334" s="121" t="s">
        <v>72</v>
      </c>
    </row>
    <row r="335" spans="3:10" ht="60">
      <c r="C335" s="32" t="s">
        <v>650</v>
      </c>
      <c r="D335" s="29">
        <v>3110</v>
      </c>
      <c r="E335" s="29" t="s">
        <v>109</v>
      </c>
      <c r="F335" s="30">
        <v>2373000</v>
      </c>
      <c r="G335" s="40" t="s">
        <v>651</v>
      </c>
      <c r="H335" s="29" t="s">
        <v>17</v>
      </c>
      <c r="I335" s="29" t="s">
        <v>71</v>
      </c>
      <c r="J335" s="121" t="s">
        <v>72</v>
      </c>
    </row>
    <row r="336" spans="2:10" ht="60">
      <c r="B336" s="1" t="s">
        <v>310</v>
      </c>
      <c r="C336" s="122" t="s">
        <v>652</v>
      </c>
      <c r="D336" s="29">
        <v>3110</v>
      </c>
      <c r="E336" s="29" t="s">
        <v>109</v>
      </c>
      <c r="F336" s="30">
        <v>119999</v>
      </c>
      <c r="G336" s="40" t="s">
        <v>653</v>
      </c>
      <c r="H336" s="29" t="s">
        <v>17</v>
      </c>
      <c r="I336" s="29" t="s">
        <v>71</v>
      </c>
      <c r="J336" s="121" t="s">
        <v>72</v>
      </c>
    </row>
    <row r="337" spans="2:10" ht="60">
      <c r="B337" s="1" t="s">
        <v>310</v>
      </c>
      <c r="C337" s="122" t="s">
        <v>654</v>
      </c>
      <c r="D337" s="29">
        <v>3110</v>
      </c>
      <c r="E337" s="29" t="s">
        <v>109</v>
      </c>
      <c r="F337" s="30">
        <v>119999</v>
      </c>
      <c r="G337" s="40" t="s">
        <v>655</v>
      </c>
      <c r="H337" s="29" t="s">
        <v>17</v>
      </c>
      <c r="I337" s="29" t="s">
        <v>71</v>
      </c>
      <c r="J337" s="121" t="s">
        <v>72</v>
      </c>
    </row>
    <row r="338" spans="2:10" ht="60">
      <c r="B338" s="1" t="s">
        <v>310</v>
      </c>
      <c r="C338" s="122" t="s">
        <v>656</v>
      </c>
      <c r="D338" s="29">
        <v>3110</v>
      </c>
      <c r="E338" s="29" t="s">
        <v>109</v>
      </c>
      <c r="F338" s="30">
        <v>119999</v>
      </c>
      <c r="G338" s="40" t="s">
        <v>657</v>
      </c>
      <c r="H338" s="29" t="s">
        <v>17</v>
      </c>
      <c r="I338" s="29" t="s">
        <v>71</v>
      </c>
      <c r="J338" s="121" t="s">
        <v>72</v>
      </c>
    </row>
    <row r="339" spans="2:10" ht="60">
      <c r="B339" s="1" t="s">
        <v>310</v>
      </c>
      <c r="C339" s="122" t="s">
        <v>658</v>
      </c>
      <c r="D339" s="29">
        <v>3110</v>
      </c>
      <c r="E339" s="29" t="s">
        <v>109</v>
      </c>
      <c r="F339" s="30">
        <v>119999</v>
      </c>
      <c r="G339" s="40" t="s">
        <v>659</v>
      </c>
      <c r="H339" s="29" t="s">
        <v>17</v>
      </c>
      <c r="I339" s="29" t="s">
        <v>71</v>
      </c>
      <c r="J339" s="121" t="s">
        <v>72</v>
      </c>
    </row>
    <row r="340" spans="2:11" ht="60">
      <c r="B340" s="1" t="s">
        <v>310</v>
      </c>
      <c r="C340" s="122" t="s">
        <v>660</v>
      </c>
      <c r="D340" s="29">
        <v>3110</v>
      </c>
      <c r="E340" s="29" t="s">
        <v>109</v>
      </c>
      <c r="F340" s="30">
        <v>119999</v>
      </c>
      <c r="G340" s="40" t="s">
        <v>617</v>
      </c>
      <c r="H340" s="29" t="s">
        <v>17</v>
      </c>
      <c r="I340" s="29" t="s">
        <v>71</v>
      </c>
      <c r="J340" s="121" t="s">
        <v>72</v>
      </c>
      <c r="K340" s="1" t="s">
        <v>306</v>
      </c>
    </row>
    <row r="341" spans="3:12" ht="12.75" customHeight="1" hidden="1">
      <c r="C341" s="48" t="s">
        <v>416</v>
      </c>
      <c r="D341" s="71">
        <v>3110</v>
      </c>
      <c r="E341" s="36"/>
      <c r="F341" s="72">
        <f>SUM(F311:F340)</f>
        <v>7559528</v>
      </c>
      <c r="G341" s="23"/>
      <c r="H341" s="23"/>
      <c r="I341" s="23"/>
      <c r="J341" s="23"/>
      <c r="K341" s="1">
        <v>9969500</v>
      </c>
      <c r="L341" s="123">
        <f>K341-F341</f>
        <v>2409972</v>
      </c>
    </row>
    <row r="342" spans="3:10" ht="60">
      <c r="C342" s="9" t="s">
        <v>661</v>
      </c>
      <c r="D342" s="10">
        <v>3131</v>
      </c>
      <c r="E342" s="10" t="s">
        <v>12</v>
      </c>
      <c r="F342" s="14">
        <v>490000</v>
      </c>
      <c r="G342" s="10"/>
      <c r="H342" s="10" t="s">
        <v>54</v>
      </c>
      <c r="I342" s="10" t="s">
        <v>422</v>
      </c>
      <c r="J342" s="41" t="s">
        <v>423</v>
      </c>
    </row>
    <row r="343" spans="3:10" ht="60">
      <c r="C343" s="9" t="s">
        <v>662</v>
      </c>
      <c r="D343" s="10">
        <v>3131</v>
      </c>
      <c r="E343" s="10" t="s">
        <v>12</v>
      </c>
      <c r="F343" s="14">
        <v>590000</v>
      </c>
      <c r="G343" s="10"/>
      <c r="H343" s="10" t="s">
        <v>54</v>
      </c>
      <c r="I343" s="10" t="s">
        <v>422</v>
      </c>
      <c r="J343" s="41" t="s">
        <v>423</v>
      </c>
    </row>
    <row r="344" spans="3:10" ht="60">
      <c r="C344" s="9" t="s">
        <v>663</v>
      </c>
      <c r="D344" s="10">
        <v>3131</v>
      </c>
      <c r="E344" s="10" t="s">
        <v>12</v>
      </c>
      <c r="F344" s="14">
        <v>420000</v>
      </c>
      <c r="G344" s="10"/>
      <c r="H344" s="10" t="s">
        <v>8</v>
      </c>
      <c r="I344" s="10" t="s">
        <v>422</v>
      </c>
      <c r="J344" s="41" t="s">
        <v>423</v>
      </c>
    </row>
    <row r="345" spans="3:11" ht="12.75" customHeight="1" hidden="1">
      <c r="C345" s="48" t="s">
        <v>416</v>
      </c>
      <c r="D345" s="71">
        <v>3131</v>
      </c>
      <c r="E345" s="36"/>
      <c r="F345" s="72">
        <f>SUM(F342:F344)</f>
        <v>1500000</v>
      </c>
      <c r="G345" s="23"/>
      <c r="H345" s="23"/>
      <c r="I345" s="23"/>
      <c r="J345" s="23"/>
      <c r="K345" s="1">
        <v>1500000</v>
      </c>
    </row>
    <row r="346" spans="3:10" ht="60">
      <c r="C346" s="38" t="s">
        <v>664</v>
      </c>
      <c r="D346" s="10">
        <v>3132</v>
      </c>
      <c r="E346" s="10" t="s">
        <v>12</v>
      </c>
      <c r="F346" s="14">
        <v>440000</v>
      </c>
      <c r="G346" s="10"/>
      <c r="H346" s="10" t="s">
        <v>8</v>
      </c>
      <c r="I346" s="10" t="s">
        <v>422</v>
      </c>
      <c r="J346" s="41" t="s">
        <v>423</v>
      </c>
    </row>
    <row r="347" spans="3:10" ht="60">
      <c r="C347" s="38" t="s">
        <v>665</v>
      </c>
      <c r="D347" s="10">
        <v>3132</v>
      </c>
      <c r="E347" s="10" t="s">
        <v>12</v>
      </c>
      <c r="F347" s="14">
        <v>650000</v>
      </c>
      <c r="G347" s="10"/>
      <c r="H347" s="10" t="s">
        <v>8</v>
      </c>
      <c r="I347" s="10" t="s">
        <v>422</v>
      </c>
      <c r="J347" s="41" t="s">
        <v>423</v>
      </c>
    </row>
    <row r="348" spans="3:10" ht="60">
      <c r="C348" s="38" t="s">
        <v>666</v>
      </c>
      <c r="D348" s="10">
        <v>3132</v>
      </c>
      <c r="E348" s="10" t="s">
        <v>12</v>
      </c>
      <c r="F348" s="14">
        <v>650000</v>
      </c>
      <c r="G348" s="10"/>
      <c r="H348" s="10" t="s">
        <v>8</v>
      </c>
      <c r="I348" s="10" t="s">
        <v>422</v>
      </c>
      <c r="J348" s="41" t="s">
        <v>423</v>
      </c>
    </row>
    <row r="349" spans="3:10" ht="60">
      <c r="C349" s="38" t="s">
        <v>667</v>
      </c>
      <c r="D349" s="10">
        <v>3132</v>
      </c>
      <c r="E349" s="10" t="s">
        <v>12</v>
      </c>
      <c r="F349" s="14">
        <v>540000</v>
      </c>
      <c r="G349" s="10"/>
      <c r="H349" s="10" t="s">
        <v>8</v>
      </c>
      <c r="I349" s="10" t="s">
        <v>422</v>
      </c>
      <c r="J349" s="41" t="s">
        <v>423</v>
      </c>
    </row>
    <row r="350" spans="3:10" ht="60">
      <c r="C350" s="38" t="s">
        <v>668</v>
      </c>
      <c r="D350" s="10">
        <v>3132</v>
      </c>
      <c r="E350" s="10" t="s">
        <v>12</v>
      </c>
      <c r="F350" s="14">
        <v>985000</v>
      </c>
      <c r="G350" s="10"/>
      <c r="H350" s="10" t="s">
        <v>8</v>
      </c>
      <c r="I350" s="10" t="s">
        <v>422</v>
      </c>
      <c r="J350" s="41" t="s">
        <v>423</v>
      </c>
    </row>
    <row r="351" spans="3:10" ht="60">
      <c r="C351" s="9" t="s">
        <v>669</v>
      </c>
      <c r="D351" s="10">
        <v>3132</v>
      </c>
      <c r="E351" s="10" t="s">
        <v>12</v>
      </c>
      <c r="F351" s="14">
        <v>630500</v>
      </c>
      <c r="G351" s="10"/>
      <c r="H351" s="10" t="s">
        <v>8</v>
      </c>
      <c r="I351" s="10" t="s">
        <v>422</v>
      </c>
      <c r="J351" s="41" t="s">
        <v>423</v>
      </c>
    </row>
    <row r="352" spans="3:10" ht="60">
      <c r="C352" s="9" t="s">
        <v>670</v>
      </c>
      <c r="D352" s="10">
        <v>3132</v>
      </c>
      <c r="E352" s="10" t="s">
        <v>12</v>
      </c>
      <c r="F352" s="14">
        <v>230000</v>
      </c>
      <c r="G352" s="10"/>
      <c r="H352" s="10" t="s">
        <v>54</v>
      </c>
      <c r="I352" s="10" t="s">
        <v>422</v>
      </c>
      <c r="J352" s="41" t="s">
        <v>423</v>
      </c>
    </row>
    <row r="353" spans="3:10" ht="75">
      <c r="C353" s="9" t="s">
        <v>671</v>
      </c>
      <c r="D353" s="10">
        <v>3132</v>
      </c>
      <c r="E353" s="10" t="s">
        <v>12</v>
      </c>
      <c r="F353" s="14">
        <v>470000</v>
      </c>
      <c r="G353" s="10"/>
      <c r="H353" s="10" t="s">
        <v>8</v>
      </c>
      <c r="I353" s="10" t="s">
        <v>422</v>
      </c>
      <c r="J353" s="41" t="s">
        <v>423</v>
      </c>
    </row>
    <row r="354" spans="3:10" ht="60">
      <c r="C354" s="9" t="s">
        <v>672</v>
      </c>
      <c r="D354" s="10">
        <v>3132</v>
      </c>
      <c r="E354" s="10" t="s">
        <v>12</v>
      </c>
      <c r="F354" s="14">
        <v>995000</v>
      </c>
      <c r="G354" s="10"/>
      <c r="H354" s="10" t="s">
        <v>8</v>
      </c>
      <c r="I354" s="10" t="s">
        <v>422</v>
      </c>
      <c r="J354" s="41" t="s">
        <v>423</v>
      </c>
    </row>
    <row r="355" spans="3:10" ht="12.75" customHeight="1" hidden="1">
      <c r="C355" s="9"/>
      <c r="D355" s="10"/>
      <c r="E355" s="10"/>
      <c r="F355" s="14"/>
      <c r="G355" s="10"/>
      <c r="H355" s="10"/>
      <c r="I355" s="10"/>
      <c r="J355" s="41"/>
    </row>
    <row r="356" spans="3:11" ht="12.75" customHeight="1" hidden="1">
      <c r="C356" s="48" t="s">
        <v>416</v>
      </c>
      <c r="D356" s="71">
        <v>3132</v>
      </c>
      <c r="E356" s="100"/>
      <c r="F356" s="124">
        <f>SUM(F346:F355)</f>
        <v>5590500</v>
      </c>
      <c r="G356" s="100"/>
      <c r="H356" s="100"/>
      <c r="I356" s="100"/>
      <c r="J356" s="100"/>
      <c r="K356" s="1">
        <v>7830500</v>
      </c>
    </row>
    <row r="357" ht="15" hidden="1"/>
    <row r="359" spans="3:9" ht="32.25" customHeight="1">
      <c r="C359" s="229" t="s">
        <v>673</v>
      </c>
      <c r="D359" s="229"/>
      <c r="E359" s="229"/>
      <c r="F359" s="125"/>
      <c r="G359" s="126"/>
      <c r="H359" s="126"/>
      <c r="I359" s="126" t="s">
        <v>674</v>
      </c>
    </row>
    <row r="360" spans="3:14" ht="37.5" customHeight="1">
      <c r="C360" s="127"/>
      <c r="D360" s="125"/>
      <c r="E360" s="126"/>
      <c r="F360" s="125"/>
      <c r="G360" s="126"/>
      <c r="H360" s="126"/>
      <c r="I360" s="126"/>
      <c r="K360" s="128"/>
      <c r="L360" s="128"/>
      <c r="M360" s="128"/>
      <c r="N360" s="129"/>
    </row>
    <row r="361" spans="3:14" ht="77.25" customHeight="1">
      <c r="C361" s="230" t="s">
        <v>675</v>
      </c>
      <c r="D361" s="230"/>
      <c r="E361" s="230"/>
      <c r="F361" s="125"/>
      <c r="G361" s="126"/>
      <c r="H361" s="126"/>
      <c r="I361" s="126" t="s">
        <v>676</v>
      </c>
      <c r="K361" s="128"/>
      <c r="L361" s="128"/>
      <c r="M361" s="128"/>
      <c r="N361" s="129"/>
    </row>
    <row r="362" spans="3:14" ht="72.75" customHeight="1">
      <c r="C362" s="127"/>
      <c r="D362" s="125"/>
      <c r="E362" s="126"/>
      <c r="F362" s="125"/>
      <c r="G362" s="126"/>
      <c r="H362" s="126"/>
      <c r="I362" s="126"/>
      <c r="K362" s="128"/>
      <c r="L362" s="128"/>
      <c r="M362" s="128"/>
      <c r="N362" s="129"/>
    </row>
    <row r="363" spans="3:14" ht="35.25" customHeight="1">
      <c r="C363" s="229" t="s">
        <v>677</v>
      </c>
      <c r="D363" s="229"/>
      <c r="E363" s="229"/>
      <c r="F363" s="125"/>
      <c r="G363" s="126"/>
      <c r="H363" s="126"/>
      <c r="I363" s="126" t="s">
        <v>678</v>
      </c>
      <c r="K363" s="128"/>
      <c r="L363" s="128"/>
      <c r="M363" s="128"/>
      <c r="N363" s="129"/>
    </row>
    <row r="364" spans="11:14" ht="15">
      <c r="K364" s="128"/>
      <c r="L364" s="128"/>
      <c r="M364" s="128"/>
      <c r="N364" s="129"/>
    </row>
    <row r="365" spans="11:14" ht="15">
      <c r="K365" s="128"/>
      <c r="L365" s="128"/>
      <c r="M365" s="128"/>
      <c r="N365" s="129"/>
    </row>
    <row r="366" spans="11:14" ht="15">
      <c r="K366" s="128"/>
      <c r="L366" s="128"/>
      <c r="M366" s="128"/>
      <c r="N366" s="129"/>
    </row>
    <row r="367" spans="11:14" ht="15">
      <c r="K367" s="128"/>
      <c r="L367" s="128"/>
      <c r="M367" s="128"/>
      <c r="N367" s="129"/>
    </row>
    <row r="368" spans="11:14" ht="15">
      <c r="K368" s="128"/>
      <c r="L368" s="128"/>
      <c r="M368" s="128"/>
      <c r="N368" s="129"/>
    </row>
    <row r="369" spans="11:14" ht="15">
      <c r="K369" s="128"/>
      <c r="L369" s="128"/>
      <c r="M369" s="128"/>
      <c r="N369" s="129"/>
    </row>
    <row r="370" spans="11:14" ht="15">
      <c r="K370" s="128"/>
      <c r="L370" s="128"/>
      <c r="M370" s="128"/>
      <c r="N370" s="129"/>
    </row>
    <row r="371" spans="11:14" ht="15">
      <c r="K371" s="128"/>
      <c r="L371" s="128"/>
      <c r="M371" s="128"/>
      <c r="N371" s="129"/>
    </row>
    <row r="372" spans="11:14" ht="15">
      <c r="K372" s="128"/>
      <c r="L372" s="128"/>
      <c r="M372" s="128"/>
      <c r="N372" s="129"/>
    </row>
    <row r="373" spans="11:14" ht="15">
      <c r="K373" s="128"/>
      <c r="L373" s="128"/>
      <c r="M373" s="128"/>
      <c r="N373" s="129"/>
    </row>
  </sheetData>
  <sheetProtection selectLockedCells="1" selectUnlockedCells="1"/>
  <mergeCells count="12">
    <mergeCell ref="K135:L135"/>
    <mergeCell ref="K199:L199"/>
    <mergeCell ref="K299:L299"/>
    <mergeCell ref="C359:E359"/>
    <mergeCell ref="C361:E361"/>
    <mergeCell ref="C363:E363"/>
    <mergeCell ref="I1:J1"/>
    <mergeCell ref="I2:J2"/>
    <mergeCell ref="I3:J3"/>
    <mergeCell ref="C5:F5"/>
    <mergeCell ref="C6:D6"/>
    <mergeCell ref="C7:G7"/>
  </mergeCells>
  <printOptions/>
  <pageMargins left="1" right="1" top="1.176388888888889" bottom="1.926388888888889" header="0.25" footer="1"/>
  <pageSetup cellComments="atEnd" firstPageNumber="16" useFirstPageNumber="1" horizontalDpi="300" verticalDpi="300" orientation="landscape" paperSize="9" scale="78" r:id="rId1"/>
  <headerFooter alignWithMargins="0">
    <oddHeader>&amp;C&amp;"Arial,Обычный"&amp;A</oddHeader>
    <oddFooter>&amp;C&amp;"Arial,Обычный"&amp;P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3"/>
  <sheetViews>
    <sheetView view="pageBreakPreview" zoomScaleNormal="78" zoomScaleSheetLayoutView="100" zoomScalePageLayoutView="0" workbookViewId="0" topLeftCell="B112">
      <selection activeCell="C187" sqref="C187"/>
    </sheetView>
  </sheetViews>
  <sheetFormatPr defaultColWidth="11.625" defaultRowHeight="12.75"/>
  <cols>
    <col min="1" max="1" width="0" style="1" hidden="1" customWidth="1"/>
    <col min="2" max="2" width="8.125" style="1" customWidth="1"/>
    <col min="3" max="3" width="28.875" style="2" customWidth="1"/>
    <col min="4" max="4" width="11.125" style="3" customWidth="1"/>
    <col min="5" max="5" width="12.25390625" style="1" customWidth="1"/>
    <col min="6" max="6" width="18.25390625" style="3" customWidth="1"/>
    <col min="7" max="7" width="10.125" style="1" customWidth="1"/>
    <col min="8" max="8" width="12.75390625" style="1" customWidth="1"/>
    <col min="9" max="9" width="32.25390625" style="1" customWidth="1"/>
    <col min="10" max="10" width="28.625" style="1" customWidth="1"/>
    <col min="11" max="11" width="16.875" style="1" customWidth="1"/>
    <col min="12" max="12" width="16.75390625" style="1" customWidth="1"/>
    <col min="13" max="13" width="19.125" style="1" customWidth="1"/>
    <col min="14" max="14" width="16.00390625" style="1" customWidth="1"/>
    <col min="15" max="16384" width="11.625" style="1" customWidth="1"/>
  </cols>
  <sheetData>
    <row r="1" spans="3:10" ht="50.25" customHeight="1">
      <c r="C1" s="4"/>
      <c r="D1" s="5"/>
      <c r="E1" s="5"/>
      <c r="F1" s="5"/>
      <c r="G1" s="5"/>
      <c r="H1" s="5"/>
      <c r="I1" s="222" t="s">
        <v>0</v>
      </c>
      <c r="J1" s="222"/>
    </row>
    <row r="2" spans="3:10" ht="21" customHeight="1">
      <c r="C2" s="4"/>
      <c r="D2" s="5"/>
      <c r="E2" s="5"/>
      <c r="F2" s="5"/>
      <c r="G2" s="5"/>
      <c r="H2" s="5"/>
      <c r="I2" s="223" t="s">
        <v>1</v>
      </c>
      <c r="J2" s="223"/>
    </row>
    <row r="3" spans="3:10" ht="27" customHeight="1">
      <c r="C3" s="4"/>
      <c r="D3" s="5"/>
      <c r="E3" s="5"/>
      <c r="F3" s="5"/>
      <c r="G3" s="5"/>
      <c r="H3" s="5"/>
      <c r="I3" s="224"/>
      <c r="J3" s="224"/>
    </row>
    <row r="4" spans="3:10" ht="21.75" customHeight="1">
      <c r="C4" s="4"/>
      <c r="D4" s="5"/>
      <c r="E4" s="5"/>
      <c r="F4" s="5"/>
      <c r="G4" s="5"/>
      <c r="H4" s="5"/>
      <c r="I4" s="6"/>
      <c r="J4" s="7"/>
    </row>
    <row r="5" spans="3:10" ht="24" customHeight="1">
      <c r="C5" s="225" t="s">
        <v>2</v>
      </c>
      <c r="D5" s="225"/>
      <c r="E5" s="225"/>
      <c r="F5" s="225"/>
      <c r="G5" s="8"/>
      <c r="H5" s="5"/>
      <c r="I5" s="5"/>
      <c r="J5" s="5"/>
    </row>
    <row r="6" spans="3:10" ht="25.5" customHeight="1">
      <c r="C6" s="226" t="s">
        <v>3</v>
      </c>
      <c r="D6" s="226"/>
      <c r="E6" s="8"/>
      <c r="F6" s="5"/>
      <c r="G6" s="8"/>
      <c r="H6" s="5"/>
      <c r="I6" s="5"/>
      <c r="J6" s="5"/>
    </row>
    <row r="7" spans="3:10" ht="32.25" customHeight="1">
      <c r="C7" s="226" t="s">
        <v>4</v>
      </c>
      <c r="D7" s="226"/>
      <c r="E7" s="226"/>
      <c r="F7" s="226"/>
      <c r="G7" s="226"/>
      <c r="H7" s="5"/>
      <c r="I7" s="5"/>
      <c r="J7" s="5"/>
    </row>
    <row r="8" spans="2:10" ht="60">
      <c r="B8" s="1">
        <v>1</v>
      </c>
      <c r="C8" s="9" t="s">
        <v>5</v>
      </c>
      <c r="D8" s="10">
        <v>2210</v>
      </c>
      <c r="E8" s="10" t="s">
        <v>6</v>
      </c>
      <c r="F8" s="11">
        <v>7500</v>
      </c>
      <c r="G8" s="12" t="s">
        <v>7</v>
      </c>
      <c r="H8" s="10" t="s">
        <v>8</v>
      </c>
      <c r="I8" s="10" t="s">
        <v>9</v>
      </c>
      <c r="J8" s="13" t="s">
        <v>10</v>
      </c>
    </row>
    <row r="9" spans="2:10" ht="60">
      <c r="B9" s="1">
        <v>3</v>
      </c>
      <c r="C9" s="9" t="s">
        <v>30</v>
      </c>
      <c r="D9" s="9">
        <v>2210</v>
      </c>
      <c r="E9" s="9" t="s">
        <v>12</v>
      </c>
      <c r="F9" s="14">
        <v>12000</v>
      </c>
      <c r="G9" s="130" t="s">
        <v>31</v>
      </c>
      <c r="H9" s="9" t="s">
        <v>17</v>
      </c>
      <c r="I9" s="9" t="s">
        <v>14</v>
      </c>
      <c r="J9" s="15" t="s">
        <v>18</v>
      </c>
    </row>
    <row r="10" spans="2:10" ht="60">
      <c r="B10" s="1">
        <v>3</v>
      </c>
      <c r="C10" s="9" t="s">
        <v>32</v>
      </c>
      <c r="D10" s="9">
        <v>2210</v>
      </c>
      <c r="E10" s="9" t="s">
        <v>12</v>
      </c>
      <c r="F10" s="14">
        <v>9000</v>
      </c>
      <c r="G10" s="131" t="s">
        <v>33</v>
      </c>
      <c r="H10" s="9" t="s">
        <v>17</v>
      </c>
      <c r="I10" s="9" t="s">
        <v>14</v>
      </c>
      <c r="J10" s="15" t="s">
        <v>18</v>
      </c>
    </row>
    <row r="11" spans="2:10" ht="60">
      <c r="B11" s="1">
        <v>3</v>
      </c>
      <c r="C11" s="9" t="s">
        <v>34</v>
      </c>
      <c r="D11" s="9">
        <v>2210</v>
      </c>
      <c r="E11" s="9" t="s">
        <v>12</v>
      </c>
      <c r="F11" s="14">
        <v>8000</v>
      </c>
      <c r="G11" s="131" t="s">
        <v>35</v>
      </c>
      <c r="H11" s="9" t="s">
        <v>17</v>
      </c>
      <c r="I11" s="9" t="s">
        <v>14</v>
      </c>
      <c r="J11" s="15" t="s">
        <v>18</v>
      </c>
    </row>
    <row r="12" spans="2:10" ht="60">
      <c r="B12" s="1">
        <v>3</v>
      </c>
      <c r="C12" s="9" t="s">
        <v>36</v>
      </c>
      <c r="D12" s="9">
        <v>2210</v>
      </c>
      <c r="E12" s="9" t="s">
        <v>12</v>
      </c>
      <c r="F12" s="14">
        <v>12500</v>
      </c>
      <c r="G12" s="131" t="s">
        <v>37</v>
      </c>
      <c r="H12" s="9" t="s">
        <v>17</v>
      </c>
      <c r="I12" s="9" t="s">
        <v>14</v>
      </c>
      <c r="J12" s="15" t="s">
        <v>18</v>
      </c>
    </row>
    <row r="13" spans="2:10" ht="60">
      <c r="B13" s="1">
        <v>1</v>
      </c>
      <c r="C13" s="9" t="s">
        <v>38</v>
      </c>
      <c r="D13" s="9">
        <v>2210</v>
      </c>
      <c r="E13" s="9" t="s">
        <v>12</v>
      </c>
      <c r="F13" s="14">
        <v>6000</v>
      </c>
      <c r="G13" s="132" t="s">
        <v>679</v>
      </c>
      <c r="H13" s="9" t="s">
        <v>17</v>
      </c>
      <c r="I13" s="9" t="s">
        <v>14</v>
      </c>
      <c r="J13" s="15" t="s">
        <v>18</v>
      </c>
    </row>
    <row r="14" spans="2:10" ht="60">
      <c r="B14" s="1">
        <v>2</v>
      </c>
      <c r="C14" s="9" t="s">
        <v>40</v>
      </c>
      <c r="D14" s="9">
        <v>2210</v>
      </c>
      <c r="E14" s="9" t="s">
        <v>12</v>
      </c>
      <c r="F14" s="133">
        <v>10000</v>
      </c>
      <c r="G14" s="131" t="s">
        <v>41</v>
      </c>
      <c r="H14" t="s">
        <v>17</v>
      </c>
      <c r="I14" s="9" t="s">
        <v>14</v>
      </c>
      <c r="J14" s="15" t="s">
        <v>42</v>
      </c>
    </row>
    <row r="15" spans="2:10" ht="60">
      <c r="B15" s="1">
        <v>2</v>
      </c>
      <c r="C15" s="9" t="s">
        <v>11</v>
      </c>
      <c r="D15" s="9">
        <v>2210</v>
      </c>
      <c r="E15" s="9" t="s">
        <v>12</v>
      </c>
      <c r="F15" s="14">
        <v>80000</v>
      </c>
      <c r="G15" s="33" t="s">
        <v>680</v>
      </c>
      <c r="H15" s="9" t="s">
        <v>8</v>
      </c>
      <c r="I15" s="9" t="s">
        <v>14</v>
      </c>
      <c r="J15" s="15" t="s">
        <v>15</v>
      </c>
    </row>
    <row r="16" spans="2:10" ht="60">
      <c r="B16" s="1">
        <v>3</v>
      </c>
      <c r="C16" s="9" t="s">
        <v>43</v>
      </c>
      <c r="D16" s="9">
        <v>2210</v>
      </c>
      <c r="E16" s="9" t="s">
        <v>12</v>
      </c>
      <c r="F16" s="14">
        <v>30000</v>
      </c>
      <c r="G16" s="131" t="s">
        <v>44</v>
      </c>
      <c r="H16" s="9" t="s">
        <v>17</v>
      </c>
      <c r="I16" s="9" t="s">
        <v>14</v>
      </c>
      <c r="J16" s="15" t="s">
        <v>29</v>
      </c>
    </row>
    <row r="17" spans="2:10" ht="60">
      <c r="B17" s="1">
        <v>4</v>
      </c>
      <c r="C17" s="9" t="s">
        <v>45</v>
      </c>
      <c r="D17" s="9">
        <v>2210</v>
      </c>
      <c r="E17" s="9" t="s">
        <v>6</v>
      </c>
      <c r="F17" s="14">
        <v>45000</v>
      </c>
      <c r="G17" s="9" t="s">
        <v>35</v>
      </c>
      <c r="H17" s="9" t="s">
        <v>17</v>
      </c>
      <c r="I17" s="9" t="s">
        <v>14</v>
      </c>
      <c r="J17" s="15" t="s">
        <v>18</v>
      </c>
    </row>
    <row r="18" spans="2:10" ht="60">
      <c r="B18" s="1">
        <v>4</v>
      </c>
      <c r="C18" s="20" t="s">
        <v>50</v>
      </c>
      <c r="D18" s="21">
        <v>2210</v>
      </c>
      <c r="E18" s="9" t="s">
        <v>12</v>
      </c>
      <c r="F18" s="22">
        <v>66850</v>
      </c>
      <c r="G18" s="9" t="s">
        <v>41</v>
      </c>
      <c r="H18" s="9" t="s">
        <v>8</v>
      </c>
      <c r="I18" s="9" t="s">
        <v>14</v>
      </c>
      <c r="J18" s="15" t="s">
        <v>42</v>
      </c>
    </row>
    <row r="19" spans="2:10" ht="60">
      <c r="B19" s="1">
        <v>4</v>
      </c>
      <c r="C19" s="20" t="s">
        <v>52</v>
      </c>
      <c r="D19" s="21">
        <v>2210</v>
      </c>
      <c r="E19" s="9" t="s">
        <v>12</v>
      </c>
      <c r="F19" s="22">
        <v>55000</v>
      </c>
      <c r="G19" s="9" t="s">
        <v>44</v>
      </c>
      <c r="H19" s="9" t="s">
        <v>54</v>
      </c>
      <c r="I19" s="9" t="s">
        <v>14</v>
      </c>
      <c r="J19" s="15" t="s">
        <v>42</v>
      </c>
    </row>
    <row r="20" spans="2:10" ht="60">
      <c r="B20" s="1">
        <v>4</v>
      </c>
      <c r="C20" s="20" t="s">
        <v>55</v>
      </c>
      <c r="D20" s="21">
        <v>2210</v>
      </c>
      <c r="E20" s="9" t="s">
        <v>12</v>
      </c>
      <c r="F20" s="22">
        <v>50000</v>
      </c>
      <c r="G20" s="132" t="s">
        <v>681</v>
      </c>
      <c r="H20" s="9" t="s">
        <v>8</v>
      </c>
      <c r="I20" s="9" t="s">
        <v>14</v>
      </c>
      <c r="J20" s="15" t="s">
        <v>42</v>
      </c>
    </row>
    <row r="21" spans="2:10" ht="60">
      <c r="B21" s="1">
        <v>4</v>
      </c>
      <c r="C21" s="9" t="s">
        <v>57</v>
      </c>
      <c r="D21" s="9">
        <v>2210</v>
      </c>
      <c r="E21" s="9" t="s">
        <v>12</v>
      </c>
      <c r="F21" s="14">
        <v>55000</v>
      </c>
      <c r="G21" s="9" t="s">
        <v>47</v>
      </c>
      <c r="H21" s="9" t="s">
        <v>17</v>
      </c>
      <c r="I21" s="9" t="s">
        <v>14</v>
      </c>
      <c r="J21" s="15" t="s">
        <v>59</v>
      </c>
    </row>
    <row r="22" spans="2:10" ht="60">
      <c r="B22" s="1">
        <v>5</v>
      </c>
      <c r="C22" s="9" t="s">
        <v>46</v>
      </c>
      <c r="D22" s="9">
        <v>2210</v>
      </c>
      <c r="E22" s="9" t="s">
        <v>12</v>
      </c>
      <c r="F22" s="14">
        <v>18000</v>
      </c>
      <c r="G22" s="9" t="s">
        <v>37</v>
      </c>
      <c r="H22" s="9" t="s">
        <v>17</v>
      </c>
      <c r="I22" s="9" t="s">
        <v>14</v>
      </c>
      <c r="J22" s="15" t="s">
        <v>18</v>
      </c>
    </row>
    <row r="23" spans="2:10" ht="60">
      <c r="B23" s="1">
        <v>5</v>
      </c>
      <c r="C23" s="9" t="s">
        <v>19</v>
      </c>
      <c r="D23" s="9">
        <v>2210</v>
      </c>
      <c r="E23" s="9" t="s">
        <v>12</v>
      </c>
      <c r="F23" s="14">
        <v>25000</v>
      </c>
      <c r="G23" s="24" t="s">
        <v>56</v>
      </c>
      <c r="H23" s="9" t="s">
        <v>17</v>
      </c>
      <c r="I23" s="9" t="s">
        <v>14</v>
      </c>
      <c r="J23" s="15" t="s">
        <v>21</v>
      </c>
    </row>
    <row r="24" spans="2:10" ht="60">
      <c r="B24" s="1">
        <v>5</v>
      </c>
      <c r="C24" s="134" t="s">
        <v>60</v>
      </c>
      <c r="D24" s="9">
        <v>2210</v>
      </c>
      <c r="E24" s="9" t="s">
        <v>12</v>
      </c>
      <c r="F24" s="14">
        <v>15000</v>
      </c>
      <c r="G24" s="23" t="s">
        <v>51</v>
      </c>
      <c r="H24" s="9" t="s">
        <v>8</v>
      </c>
      <c r="I24" s="9" t="s">
        <v>14</v>
      </c>
      <c r="J24" s="15" t="s">
        <v>62</v>
      </c>
    </row>
    <row r="25" spans="2:10" ht="60">
      <c r="B25" s="1">
        <v>5</v>
      </c>
      <c r="C25" s="134" t="s">
        <v>73</v>
      </c>
      <c r="D25" s="9">
        <v>2210</v>
      </c>
      <c r="E25" s="9" t="s">
        <v>12</v>
      </c>
      <c r="F25" s="14">
        <v>119000</v>
      </c>
      <c r="G25" s="24" t="s">
        <v>682</v>
      </c>
      <c r="H25" s="9" t="s">
        <v>8</v>
      </c>
      <c r="I25" s="9" t="s">
        <v>14</v>
      </c>
      <c r="J25" s="15" t="s">
        <v>62</v>
      </c>
    </row>
    <row r="26" spans="2:10" ht="60">
      <c r="B26" s="1">
        <v>5</v>
      </c>
      <c r="C26" s="9" t="s">
        <v>683</v>
      </c>
      <c r="D26" s="9">
        <v>2210</v>
      </c>
      <c r="E26" s="9" t="s">
        <v>12</v>
      </c>
      <c r="F26" s="14">
        <v>15000</v>
      </c>
      <c r="G26" s="19" t="s">
        <v>53</v>
      </c>
      <c r="H26" s="9" t="s">
        <v>8</v>
      </c>
      <c r="I26" s="9" t="s">
        <v>14</v>
      </c>
      <c r="J26" s="15" t="s">
        <v>42</v>
      </c>
    </row>
    <row r="27" spans="2:10" ht="60">
      <c r="B27" s="1">
        <v>6</v>
      </c>
      <c r="C27" s="9" t="s">
        <v>48</v>
      </c>
      <c r="D27" s="9">
        <v>2210</v>
      </c>
      <c r="E27" s="9" t="s">
        <v>12</v>
      </c>
      <c r="F27" s="14">
        <v>20000</v>
      </c>
      <c r="G27" s="9" t="s">
        <v>39</v>
      </c>
      <c r="H27" s="9" t="s">
        <v>8</v>
      </c>
      <c r="I27" s="9" t="s">
        <v>14</v>
      </c>
      <c r="J27" s="15" t="s">
        <v>42</v>
      </c>
    </row>
    <row r="28" spans="2:10" ht="60">
      <c r="B28" s="1">
        <v>6</v>
      </c>
      <c r="C28" s="25" t="s">
        <v>67</v>
      </c>
      <c r="D28" s="17">
        <v>2210</v>
      </c>
      <c r="E28" s="16" t="s">
        <v>6</v>
      </c>
      <c r="F28" s="26">
        <v>15000</v>
      </c>
      <c r="G28" s="19" t="s">
        <v>61</v>
      </c>
      <c r="H28" s="16" t="s">
        <v>17</v>
      </c>
      <c r="I28" s="16" t="s">
        <v>68</v>
      </c>
      <c r="J28" s="16" t="s">
        <v>10</v>
      </c>
    </row>
    <row r="29" spans="2:10" ht="60">
      <c r="B29" s="1">
        <v>6</v>
      </c>
      <c r="C29" s="28" t="s">
        <v>69</v>
      </c>
      <c r="D29" s="29">
        <v>2210</v>
      </c>
      <c r="E29" s="10" t="s">
        <v>6</v>
      </c>
      <c r="F29" s="30">
        <v>119999</v>
      </c>
      <c r="G29" s="31" t="s">
        <v>70</v>
      </c>
      <c r="H29" s="29" t="s">
        <v>17</v>
      </c>
      <c r="I29" s="10" t="s">
        <v>71</v>
      </c>
      <c r="J29" s="13" t="s">
        <v>72</v>
      </c>
    </row>
    <row r="30" spans="2:10" ht="60">
      <c r="B30" s="1">
        <v>6</v>
      </c>
      <c r="C30" s="32" t="s">
        <v>73</v>
      </c>
      <c r="D30" s="29">
        <v>2210</v>
      </c>
      <c r="E30" s="10" t="s">
        <v>6</v>
      </c>
      <c r="F30" s="30">
        <v>119999</v>
      </c>
      <c r="G30" s="31" t="s">
        <v>74</v>
      </c>
      <c r="H30" s="29" t="s">
        <v>17</v>
      </c>
      <c r="I30" s="10" t="s">
        <v>71</v>
      </c>
      <c r="J30" s="13" t="s">
        <v>72</v>
      </c>
    </row>
    <row r="31" spans="2:10" ht="60">
      <c r="B31" s="1">
        <v>6</v>
      </c>
      <c r="C31" s="32" t="s">
        <v>60</v>
      </c>
      <c r="D31" s="29">
        <v>2210</v>
      </c>
      <c r="E31" s="10" t="s">
        <v>6</v>
      </c>
      <c r="F31" s="30">
        <v>119999</v>
      </c>
      <c r="G31" s="36" t="s">
        <v>77</v>
      </c>
      <c r="H31" s="29" t="s">
        <v>17</v>
      </c>
      <c r="I31" s="10" t="s">
        <v>71</v>
      </c>
      <c r="J31" s="13" t="s">
        <v>72</v>
      </c>
    </row>
    <row r="32" spans="2:10" ht="60">
      <c r="B32" s="1">
        <v>6</v>
      </c>
      <c r="C32" s="34" t="s">
        <v>75</v>
      </c>
      <c r="D32" s="35">
        <v>2210</v>
      </c>
      <c r="E32" s="36" t="s">
        <v>76</v>
      </c>
      <c r="F32" s="37">
        <v>20000</v>
      </c>
      <c r="G32" s="9" t="s">
        <v>58</v>
      </c>
      <c r="H32" s="36" t="s">
        <v>17</v>
      </c>
      <c r="I32" s="36" t="s">
        <v>78</v>
      </c>
      <c r="J32" s="36" t="s">
        <v>79</v>
      </c>
    </row>
    <row r="33" spans="2:10" ht="60">
      <c r="B33" s="1">
        <v>6</v>
      </c>
      <c r="C33" s="34" t="s">
        <v>80</v>
      </c>
      <c r="D33" s="35">
        <v>2210</v>
      </c>
      <c r="E33" s="36" t="s">
        <v>76</v>
      </c>
      <c r="F33" s="37">
        <v>70000</v>
      </c>
      <c r="G33" s="19" t="s">
        <v>64</v>
      </c>
      <c r="H33" s="36" t="s">
        <v>17</v>
      </c>
      <c r="I33" s="36" t="s">
        <v>78</v>
      </c>
      <c r="J33" s="36" t="s">
        <v>81</v>
      </c>
    </row>
    <row r="34" spans="2:10" ht="60">
      <c r="B34" s="1">
        <v>7</v>
      </c>
      <c r="C34" s="25" t="s">
        <v>82</v>
      </c>
      <c r="D34" s="17">
        <v>2210</v>
      </c>
      <c r="E34" s="16" t="s">
        <v>6</v>
      </c>
      <c r="F34" s="26">
        <v>269000</v>
      </c>
      <c r="G34" s="27" t="s">
        <v>64</v>
      </c>
      <c r="H34" s="16" t="s">
        <v>17</v>
      </c>
      <c r="I34" s="16" t="s">
        <v>25</v>
      </c>
      <c r="J34" s="16" t="s">
        <v>10</v>
      </c>
    </row>
    <row r="35" spans="2:10" ht="60">
      <c r="B35" s="1">
        <v>8</v>
      </c>
      <c r="C35" s="9" t="s">
        <v>84</v>
      </c>
      <c r="D35" s="9">
        <v>2210</v>
      </c>
      <c r="E35" s="9" t="s">
        <v>12</v>
      </c>
      <c r="F35" s="14">
        <v>90000</v>
      </c>
      <c r="G35" s="36" t="s">
        <v>64</v>
      </c>
      <c r="H35" s="9" t="s">
        <v>17</v>
      </c>
      <c r="I35" s="9" t="s">
        <v>14</v>
      </c>
      <c r="J35" s="15" t="s">
        <v>59</v>
      </c>
    </row>
    <row r="36" spans="2:10" ht="60">
      <c r="B36" s="1">
        <v>8</v>
      </c>
      <c r="C36" s="9" t="s">
        <v>86</v>
      </c>
      <c r="D36" s="9">
        <v>2210</v>
      </c>
      <c r="E36" s="9" t="s">
        <v>12</v>
      </c>
      <c r="F36" s="14">
        <v>30000</v>
      </c>
      <c r="G36" s="9" t="s">
        <v>66</v>
      </c>
      <c r="H36" s="9" t="s">
        <v>17</v>
      </c>
      <c r="I36" s="9" t="s">
        <v>14</v>
      </c>
      <c r="J36" s="15" t="s">
        <v>59</v>
      </c>
    </row>
    <row r="37" spans="2:10" ht="60">
      <c r="B37" s="1">
        <v>8</v>
      </c>
      <c r="C37" s="9" t="s">
        <v>88</v>
      </c>
      <c r="D37" s="9">
        <v>2210</v>
      </c>
      <c r="E37" s="9" t="s">
        <v>12</v>
      </c>
      <c r="F37" s="14">
        <v>25000</v>
      </c>
      <c r="G37" s="27" t="s">
        <v>83</v>
      </c>
      <c r="H37" s="9" t="s">
        <v>17</v>
      </c>
      <c r="I37" s="9" t="s">
        <v>14</v>
      </c>
      <c r="J37" s="15" t="s">
        <v>90</v>
      </c>
    </row>
    <row r="38" spans="2:10" ht="60">
      <c r="B38" s="1">
        <v>8</v>
      </c>
      <c r="C38" s="9" t="s">
        <v>91</v>
      </c>
      <c r="D38" s="9">
        <v>2210</v>
      </c>
      <c r="E38" s="9" t="s">
        <v>12</v>
      </c>
      <c r="F38" s="14">
        <v>90000</v>
      </c>
      <c r="G38" s="29" t="s">
        <v>107</v>
      </c>
      <c r="H38" s="9" t="s">
        <v>8</v>
      </c>
      <c r="I38" s="9" t="s">
        <v>14</v>
      </c>
      <c r="J38" s="15" t="s">
        <v>42</v>
      </c>
    </row>
    <row r="39" spans="2:10" ht="60">
      <c r="B39" s="1">
        <v>8</v>
      </c>
      <c r="C39" s="9" t="s">
        <v>93</v>
      </c>
      <c r="D39" s="9">
        <v>2210</v>
      </c>
      <c r="E39" s="9" t="s">
        <v>12</v>
      </c>
      <c r="F39" s="14">
        <v>6000</v>
      </c>
      <c r="G39" s="9" t="s">
        <v>92</v>
      </c>
      <c r="H39" s="9" t="s">
        <v>8</v>
      </c>
      <c r="I39" s="9" t="s">
        <v>14</v>
      </c>
      <c r="J39" s="15" t="s">
        <v>42</v>
      </c>
    </row>
    <row r="40" spans="2:10" ht="60">
      <c r="B40" s="1">
        <v>8</v>
      </c>
      <c r="C40" s="9" t="s">
        <v>93</v>
      </c>
      <c r="D40" s="9">
        <v>2210</v>
      </c>
      <c r="E40" s="9" t="s">
        <v>12</v>
      </c>
      <c r="F40" s="14">
        <v>6000</v>
      </c>
      <c r="G40" s="40" t="s">
        <v>110</v>
      </c>
      <c r="H40" s="9" t="s">
        <v>8</v>
      </c>
      <c r="I40" s="9" t="s">
        <v>14</v>
      </c>
      <c r="J40" s="15" t="s">
        <v>96</v>
      </c>
    </row>
    <row r="41" spans="2:10" ht="60">
      <c r="B41" s="1">
        <v>8</v>
      </c>
      <c r="C41" s="16" t="s">
        <v>97</v>
      </c>
      <c r="D41" s="17">
        <v>2210</v>
      </c>
      <c r="E41" s="16" t="s">
        <v>6</v>
      </c>
      <c r="F41" s="18">
        <v>500</v>
      </c>
      <c r="G41" s="9" t="s">
        <v>89</v>
      </c>
      <c r="H41" s="16" t="s">
        <v>24</v>
      </c>
      <c r="I41" s="16" t="s">
        <v>25</v>
      </c>
      <c r="J41" s="16" t="s">
        <v>10</v>
      </c>
    </row>
    <row r="42" spans="2:10" ht="60">
      <c r="B42" s="1">
        <v>8</v>
      </c>
      <c r="C42" s="25" t="s">
        <v>84</v>
      </c>
      <c r="D42" s="17">
        <v>2210</v>
      </c>
      <c r="E42" s="16" t="s">
        <v>6</v>
      </c>
      <c r="F42" s="26">
        <v>30000</v>
      </c>
      <c r="G42" s="9" t="s">
        <v>85</v>
      </c>
      <c r="H42" s="16" t="s">
        <v>17</v>
      </c>
      <c r="I42" s="16" t="s">
        <v>25</v>
      </c>
      <c r="J42" s="16" t="s">
        <v>10</v>
      </c>
    </row>
    <row r="43" spans="2:10" ht="60">
      <c r="B43" s="1">
        <v>8</v>
      </c>
      <c r="C43" s="25" t="s">
        <v>99</v>
      </c>
      <c r="D43" s="17">
        <v>2210</v>
      </c>
      <c r="E43" s="16" t="s">
        <v>6</v>
      </c>
      <c r="F43" s="26">
        <v>20000</v>
      </c>
      <c r="G43" s="27" t="s">
        <v>85</v>
      </c>
      <c r="H43" s="16" t="s">
        <v>17</v>
      </c>
      <c r="I43" s="16" t="s">
        <v>25</v>
      </c>
      <c r="J43" s="16" t="s">
        <v>10</v>
      </c>
    </row>
    <row r="44" spans="2:10" ht="60">
      <c r="B44" s="1">
        <v>8</v>
      </c>
      <c r="C44" s="38" t="s">
        <v>101</v>
      </c>
      <c r="D44" s="29">
        <v>2210</v>
      </c>
      <c r="E44" s="10" t="s">
        <v>12</v>
      </c>
      <c r="F44" s="39">
        <v>10000</v>
      </c>
      <c r="G44" s="9" t="s">
        <v>87</v>
      </c>
      <c r="H44" s="10" t="s">
        <v>103</v>
      </c>
      <c r="I44" s="29" t="s">
        <v>104</v>
      </c>
      <c r="J44" s="10" t="s">
        <v>105</v>
      </c>
    </row>
    <row r="45" spans="2:10" ht="60">
      <c r="B45" s="1">
        <v>8</v>
      </c>
      <c r="C45" s="38" t="s">
        <v>106</v>
      </c>
      <c r="D45" s="29">
        <v>2210</v>
      </c>
      <c r="E45" s="10" t="s">
        <v>12</v>
      </c>
      <c r="F45" s="39">
        <v>35954</v>
      </c>
      <c r="G45" s="9" t="s">
        <v>94</v>
      </c>
      <c r="H45" s="10" t="s">
        <v>103</v>
      </c>
      <c r="I45" s="29" t="s">
        <v>104</v>
      </c>
      <c r="J45" s="10" t="s">
        <v>105</v>
      </c>
    </row>
    <row r="46" spans="2:10" ht="60">
      <c r="B46" s="1">
        <v>8</v>
      </c>
      <c r="C46" s="32" t="s">
        <v>108</v>
      </c>
      <c r="D46" s="29">
        <v>2210</v>
      </c>
      <c r="E46" s="10" t="s">
        <v>109</v>
      </c>
      <c r="F46" s="30">
        <v>119999</v>
      </c>
      <c r="G46" s="9" t="s">
        <v>95</v>
      </c>
      <c r="H46" s="29" t="s">
        <v>17</v>
      </c>
      <c r="I46" s="10" t="s">
        <v>71</v>
      </c>
      <c r="J46" s="13" t="s">
        <v>72</v>
      </c>
    </row>
    <row r="47" spans="2:10" ht="60">
      <c r="B47" s="1">
        <v>9</v>
      </c>
      <c r="C47" s="9" t="s">
        <v>111</v>
      </c>
      <c r="D47" s="9">
        <v>2210</v>
      </c>
      <c r="E47" s="9" t="s">
        <v>12</v>
      </c>
      <c r="F47" s="14">
        <v>5000</v>
      </c>
      <c r="G47" s="27" t="s">
        <v>100</v>
      </c>
      <c r="H47" s="9" t="s">
        <v>8</v>
      </c>
      <c r="I47" s="9" t="s">
        <v>14</v>
      </c>
      <c r="J47" s="15" t="s">
        <v>62</v>
      </c>
    </row>
    <row r="48" spans="2:10" ht="60">
      <c r="B48" s="1">
        <v>9</v>
      </c>
      <c r="C48" s="9" t="s">
        <v>113</v>
      </c>
      <c r="D48" s="9">
        <v>2210</v>
      </c>
      <c r="E48" s="9" t="s">
        <v>12</v>
      </c>
      <c r="F48" s="14">
        <v>63000</v>
      </c>
      <c r="G48" s="29" t="s">
        <v>102</v>
      </c>
      <c r="H48" s="9" t="s">
        <v>8</v>
      </c>
      <c r="I48" s="9" t="s">
        <v>14</v>
      </c>
      <c r="J48" s="15" t="s">
        <v>62</v>
      </c>
    </row>
    <row r="49" spans="2:10" ht="60">
      <c r="B49" s="1">
        <v>9</v>
      </c>
      <c r="C49" s="9" t="s">
        <v>115</v>
      </c>
      <c r="D49" s="9">
        <v>2210</v>
      </c>
      <c r="E49" s="9" t="s">
        <v>12</v>
      </c>
      <c r="F49" s="14">
        <v>30000</v>
      </c>
      <c r="G49" s="17" t="s">
        <v>98</v>
      </c>
      <c r="H49" s="9" t="s">
        <v>8</v>
      </c>
      <c r="I49" s="9" t="s">
        <v>14</v>
      </c>
      <c r="J49" s="15" t="s">
        <v>42</v>
      </c>
    </row>
    <row r="50" spans="2:10" ht="60">
      <c r="B50" s="1">
        <v>9</v>
      </c>
      <c r="C50" s="9" t="s">
        <v>117</v>
      </c>
      <c r="D50" s="9">
        <v>2210</v>
      </c>
      <c r="E50" s="9" t="s">
        <v>12</v>
      </c>
      <c r="F50" s="14">
        <v>10000</v>
      </c>
      <c r="G50" s="17" t="s">
        <v>124</v>
      </c>
      <c r="H50" s="9" t="s">
        <v>8</v>
      </c>
      <c r="I50" s="9" t="s">
        <v>14</v>
      </c>
      <c r="J50" s="15" t="s">
        <v>119</v>
      </c>
    </row>
    <row r="51" spans="2:10" ht="60">
      <c r="B51" s="1">
        <v>9</v>
      </c>
      <c r="C51" s="9" t="s">
        <v>113</v>
      </c>
      <c r="D51" s="9">
        <v>2210</v>
      </c>
      <c r="E51" s="9" t="s">
        <v>12</v>
      </c>
      <c r="F51" s="14">
        <v>60000</v>
      </c>
      <c r="G51" s="17" t="s">
        <v>126</v>
      </c>
      <c r="H51" s="9" t="s">
        <v>8</v>
      </c>
      <c r="I51" s="9" t="s">
        <v>14</v>
      </c>
      <c r="J51" s="15" t="s">
        <v>120</v>
      </c>
    </row>
    <row r="52" spans="2:10" ht="60">
      <c r="B52" s="1">
        <v>9</v>
      </c>
      <c r="C52" s="9" t="s">
        <v>121</v>
      </c>
      <c r="D52" s="9">
        <v>2210</v>
      </c>
      <c r="E52" s="9" t="s">
        <v>12</v>
      </c>
      <c r="F52" s="14">
        <v>25000</v>
      </c>
      <c r="G52" s="17" t="s">
        <v>130</v>
      </c>
      <c r="H52" s="9" t="s">
        <v>17</v>
      </c>
      <c r="I52" s="9" t="s">
        <v>14</v>
      </c>
      <c r="J52" s="15" t="s">
        <v>90</v>
      </c>
    </row>
    <row r="53" spans="2:10" ht="60">
      <c r="B53" s="1">
        <v>9</v>
      </c>
      <c r="C53" s="16" t="s">
        <v>123</v>
      </c>
      <c r="D53" s="17">
        <v>2210</v>
      </c>
      <c r="E53" s="16" t="s">
        <v>6</v>
      </c>
      <c r="F53" s="18">
        <v>3000</v>
      </c>
      <c r="G53" s="19" t="s">
        <v>118</v>
      </c>
      <c r="H53" s="16" t="s">
        <v>24</v>
      </c>
      <c r="I53" s="16" t="s">
        <v>25</v>
      </c>
      <c r="J53" s="16" t="s">
        <v>10</v>
      </c>
    </row>
    <row r="54" spans="2:10" ht="90">
      <c r="B54" s="1">
        <v>9</v>
      </c>
      <c r="C54" s="16" t="s">
        <v>125</v>
      </c>
      <c r="D54" s="17">
        <v>2210</v>
      </c>
      <c r="E54" s="16" t="s">
        <v>6</v>
      </c>
      <c r="F54" s="18">
        <v>2000</v>
      </c>
      <c r="G54" s="19" t="s">
        <v>112</v>
      </c>
      <c r="H54" s="16" t="s">
        <v>17</v>
      </c>
      <c r="I54" s="16" t="s">
        <v>25</v>
      </c>
      <c r="J54" s="16" t="s">
        <v>10</v>
      </c>
    </row>
    <row r="55" spans="2:10" ht="60">
      <c r="B55" s="1">
        <v>9</v>
      </c>
      <c r="C55" s="16" t="s">
        <v>127</v>
      </c>
      <c r="D55" s="17">
        <v>2210</v>
      </c>
      <c r="E55" s="16" t="s">
        <v>6</v>
      </c>
      <c r="F55" s="18">
        <v>3000</v>
      </c>
      <c r="G55" s="17" t="s">
        <v>128</v>
      </c>
      <c r="H55" s="16" t="s">
        <v>17</v>
      </c>
      <c r="I55" s="16" t="s">
        <v>25</v>
      </c>
      <c r="J55" s="16" t="s">
        <v>10</v>
      </c>
    </row>
    <row r="56" spans="2:10" ht="60">
      <c r="B56" s="1">
        <v>9</v>
      </c>
      <c r="C56" s="16" t="s">
        <v>129</v>
      </c>
      <c r="D56" s="17">
        <v>2210</v>
      </c>
      <c r="E56" s="16" t="s">
        <v>6</v>
      </c>
      <c r="F56" s="18">
        <v>3000</v>
      </c>
      <c r="G56" s="17" t="s">
        <v>133</v>
      </c>
      <c r="H56" s="16" t="s">
        <v>17</v>
      </c>
      <c r="I56" s="16" t="s">
        <v>25</v>
      </c>
      <c r="J56" s="16" t="s">
        <v>131</v>
      </c>
    </row>
    <row r="57" spans="2:10" ht="60">
      <c r="B57" s="1">
        <v>9</v>
      </c>
      <c r="C57" s="16" t="s">
        <v>132</v>
      </c>
      <c r="D57" s="17">
        <v>2210</v>
      </c>
      <c r="E57" s="16" t="s">
        <v>6</v>
      </c>
      <c r="F57" s="18">
        <v>10000</v>
      </c>
      <c r="G57" s="40" t="s">
        <v>138</v>
      </c>
      <c r="H57" s="16" t="s">
        <v>17</v>
      </c>
      <c r="I57" s="16" t="s">
        <v>25</v>
      </c>
      <c r="J57" s="16" t="s">
        <v>134</v>
      </c>
    </row>
    <row r="58" spans="2:10" ht="60">
      <c r="B58" s="1">
        <v>9</v>
      </c>
      <c r="C58" s="16" t="s">
        <v>135</v>
      </c>
      <c r="D58" s="17">
        <v>2210</v>
      </c>
      <c r="E58" s="16" t="s">
        <v>6</v>
      </c>
      <c r="F58" s="18">
        <v>10000</v>
      </c>
      <c r="G58" s="9" t="s">
        <v>122</v>
      </c>
      <c r="H58" s="16" t="s">
        <v>17</v>
      </c>
      <c r="I58" s="16" t="s">
        <v>25</v>
      </c>
      <c r="J58" s="16" t="s">
        <v>136</v>
      </c>
    </row>
    <row r="59" spans="2:10" ht="60">
      <c r="B59" s="1">
        <v>9</v>
      </c>
      <c r="C59" s="32" t="s">
        <v>137</v>
      </c>
      <c r="D59" s="29">
        <v>2210</v>
      </c>
      <c r="E59" s="10" t="s">
        <v>109</v>
      </c>
      <c r="F59" s="30">
        <v>119999</v>
      </c>
      <c r="G59" s="9" t="s">
        <v>116</v>
      </c>
      <c r="H59" s="29" t="s">
        <v>17</v>
      </c>
      <c r="I59" s="10" t="s">
        <v>71</v>
      </c>
      <c r="J59" s="13" t="s">
        <v>72</v>
      </c>
    </row>
    <row r="60" spans="2:10" ht="60">
      <c r="B60" s="1">
        <v>10</v>
      </c>
      <c r="C60" s="9" t="s">
        <v>139</v>
      </c>
      <c r="D60" s="9">
        <v>2210</v>
      </c>
      <c r="E60" s="9" t="s">
        <v>12</v>
      </c>
      <c r="F60" s="14">
        <v>182000</v>
      </c>
      <c r="G60" s="17" t="s">
        <v>116</v>
      </c>
      <c r="H60" s="9" t="s">
        <v>8</v>
      </c>
      <c r="I60" s="9" t="s">
        <v>14</v>
      </c>
      <c r="J60" s="15" t="s">
        <v>42</v>
      </c>
    </row>
    <row r="61" spans="2:10" ht="60">
      <c r="B61" s="1">
        <v>10</v>
      </c>
      <c r="C61" s="9" t="s">
        <v>141</v>
      </c>
      <c r="D61" s="9">
        <v>2210</v>
      </c>
      <c r="E61" s="9" t="s">
        <v>12</v>
      </c>
      <c r="F61" s="14">
        <v>10000</v>
      </c>
      <c r="G61" s="19" t="s">
        <v>114</v>
      </c>
      <c r="H61" s="9" t="s">
        <v>8</v>
      </c>
      <c r="I61" s="9" t="s">
        <v>14</v>
      </c>
      <c r="J61" s="15" t="s">
        <v>42</v>
      </c>
    </row>
    <row r="62" spans="2:10" ht="60">
      <c r="B62" s="1">
        <v>10</v>
      </c>
      <c r="C62" s="9" t="s">
        <v>143</v>
      </c>
      <c r="D62" s="9">
        <v>2210</v>
      </c>
      <c r="E62" s="9" t="s">
        <v>12</v>
      </c>
      <c r="F62" s="14">
        <v>12000</v>
      </c>
      <c r="G62" s="9" t="s">
        <v>114</v>
      </c>
      <c r="H62" s="9" t="s">
        <v>8</v>
      </c>
      <c r="I62" s="9" t="s">
        <v>14</v>
      </c>
      <c r="J62" s="15" t="s">
        <v>42</v>
      </c>
    </row>
    <row r="63" spans="2:10" ht="60">
      <c r="B63" s="1">
        <v>10</v>
      </c>
      <c r="C63" s="9" t="s">
        <v>145</v>
      </c>
      <c r="D63" s="9">
        <v>2210</v>
      </c>
      <c r="E63" s="9" t="s">
        <v>12</v>
      </c>
      <c r="F63" s="14">
        <v>10000</v>
      </c>
      <c r="G63" s="9" t="s">
        <v>144</v>
      </c>
      <c r="H63" s="9" t="s">
        <v>8</v>
      </c>
      <c r="I63" s="9" t="s">
        <v>14</v>
      </c>
      <c r="J63" s="15" t="s">
        <v>147</v>
      </c>
    </row>
    <row r="64" spans="2:10" ht="60">
      <c r="B64" s="1">
        <v>10</v>
      </c>
      <c r="C64" s="9" t="s">
        <v>148</v>
      </c>
      <c r="D64" s="9">
        <v>2210</v>
      </c>
      <c r="E64" s="9" t="s">
        <v>12</v>
      </c>
      <c r="F64" s="14">
        <v>5000</v>
      </c>
      <c r="G64" s="9" t="s">
        <v>140</v>
      </c>
      <c r="H64" s="9" t="s">
        <v>8</v>
      </c>
      <c r="I64" s="9" t="s">
        <v>14</v>
      </c>
      <c r="J64" s="15" t="s">
        <v>42</v>
      </c>
    </row>
    <row r="65" spans="2:10" ht="60">
      <c r="B65" s="1">
        <v>10</v>
      </c>
      <c r="C65" s="9" t="s">
        <v>150</v>
      </c>
      <c r="D65" s="9">
        <v>2210</v>
      </c>
      <c r="E65" s="9" t="s">
        <v>12</v>
      </c>
      <c r="F65" s="14">
        <v>45000</v>
      </c>
      <c r="G65" s="9" t="s">
        <v>151</v>
      </c>
      <c r="H65" s="9" t="s">
        <v>17</v>
      </c>
      <c r="I65" s="9" t="s">
        <v>14</v>
      </c>
      <c r="J65" s="15" t="s">
        <v>152</v>
      </c>
    </row>
    <row r="66" spans="2:10" ht="60">
      <c r="B66" s="1">
        <v>10</v>
      </c>
      <c r="C66" s="16" t="s">
        <v>153</v>
      </c>
      <c r="D66" s="17">
        <v>2210</v>
      </c>
      <c r="E66" s="16" t="s">
        <v>6</v>
      </c>
      <c r="F66" s="18">
        <v>10000</v>
      </c>
      <c r="G66" s="17" t="s">
        <v>154</v>
      </c>
      <c r="H66" s="16" t="s">
        <v>17</v>
      </c>
      <c r="I66" s="16" t="s">
        <v>25</v>
      </c>
      <c r="J66" s="16" t="s">
        <v>155</v>
      </c>
    </row>
    <row r="67" spans="2:10" ht="60">
      <c r="B67" s="1">
        <v>10</v>
      </c>
      <c r="C67" s="16" t="s">
        <v>156</v>
      </c>
      <c r="D67" s="17">
        <v>2210</v>
      </c>
      <c r="E67" s="16" t="s">
        <v>6</v>
      </c>
      <c r="F67" s="18">
        <v>1000</v>
      </c>
      <c r="G67" s="9" t="s">
        <v>142</v>
      </c>
      <c r="H67" s="16" t="s">
        <v>17</v>
      </c>
      <c r="I67" s="16" t="s">
        <v>25</v>
      </c>
      <c r="J67" s="16" t="s">
        <v>10</v>
      </c>
    </row>
    <row r="68" spans="2:10" ht="60">
      <c r="B68" s="1">
        <v>10</v>
      </c>
      <c r="C68" s="16" t="s">
        <v>158</v>
      </c>
      <c r="D68" s="17">
        <v>2210</v>
      </c>
      <c r="E68" s="16" t="s">
        <v>6</v>
      </c>
      <c r="F68" s="18">
        <v>5000</v>
      </c>
      <c r="G68" s="9" t="s">
        <v>146</v>
      </c>
      <c r="H68" s="16" t="s">
        <v>17</v>
      </c>
      <c r="I68" s="16" t="s">
        <v>25</v>
      </c>
      <c r="J68" s="16" t="s">
        <v>160</v>
      </c>
    </row>
    <row r="69" spans="2:10" ht="60">
      <c r="B69" s="1">
        <v>11</v>
      </c>
      <c r="C69" s="16" t="s">
        <v>161</v>
      </c>
      <c r="D69" s="17">
        <v>2210</v>
      </c>
      <c r="E69" s="16" t="s">
        <v>6</v>
      </c>
      <c r="F69" s="18">
        <v>5000</v>
      </c>
      <c r="G69" s="9" t="s">
        <v>149</v>
      </c>
      <c r="H69" s="16" t="s">
        <v>17</v>
      </c>
      <c r="I69" s="16" t="s">
        <v>25</v>
      </c>
      <c r="J69" s="16" t="s">
        <v>163</v>
      </c>
    </row>
    <row r="70" spans="2:10" ht="90">
      <c r="B70" s="1">
        <v>11</v>
      </c>
      <c r="C70" s="16" t="s">
        <v>164</v>
      </c>
      <c r="D70" s="17">
        <v>2210</v>
      </c>
      <c r="E70" s="16" t="s">
        <v>6</v>
      </c>
      <c r="F70" s="18">
        <v>5000</v>
      </c>
      <c r="G70" s="17" t="s">
        <v>157</v>
      </c>
      <c r="H70" s="16" t="s">
        <v>17</v>
      </c>
      <c r="I70" s="16" t="s">
        <v>25</v>
      </c>
      <c r="J70" s="16" t="s">
        <v>10</v>
      </c>
    </row>
    <row r="71" spans="2:10" ht="60">
      <c r="B71" s="1">
        <v>11</v>
      </c>
      <c r="C71" s="16" t="s">
        <v>166</v>
      </c>
      <c r="D71" s="17">
        <v>2210</v>
      </c>
      <c r="E71" s="16" t="s">
        <v>6</v>
      </c>
      <c r="F71" s="18">
        <v>10000</v>
      </c>
      <c r="G71" s="17" t="s">
        <v>159</v>
      </c>
      <c r="H71" s="16" t="s">
        <v>17</v>
      </c>
      <c r="I71" s="16" t="s">
        <v>25</v>
      </c>
      <c r="J71" s="16" t="s">
        <v>168</v>
      </c>
    </row>
    <row r="72" spans="2:10" ht="75">
      <c r="B72" s="1">
        <v>11</v>
      </c>
      <c r="C72" s="16" t="s">
        <v>169</v>
      </c>
      <c r="D72" s="17">
        <v>2210</v>
      </c>
      <c r="E72" s="16" t="s">
        <v>6</v>
      </c>
      <c r="F72" s="18">
        <v>10000</v>
      </c>
      <c r="G72" s="17" t="s">
        <v>162</v>
      </c>
      <c r="H72" s="16" t="s">
        <v>17</v>
      </c>
      <c r="I72" s="16" t="s">
        <v>25</v>
      </c>
      <c r="J72" s="16" t="s">
        <v>171</v>
      </c>
    </row>
    <row r="73" spans="2:10" ht="60">
      <c r="B73" s="1">
        <v>11</v>
      </c>
      <c r="C73" s="16" t="s">
        <v>172</v>
      </c>
      <c r="D73" s="17">
        <v>2210</v>
      </c>
      <c r="E73" s="16" t="s">
        <v>6</v>
      </c>
      <c r="F73" s="18">
        <v>10000</v>
      </c>
      <c r="G73" s="17" t="s">
        <v>165</v>
      </c>
      <c r="H73" s="16" t="s">
        <v>17</v>
      </c>
      <c r="I73" s="16" t="s">
        <v>25</v>
      </c>
      <c r="J73" s="16" t="s">
        <v>174</v>
      </c>
    </row>
    <row r="74" spans="2:10" ht="75">
      <c r="B74" s="1">
        <v>11</v>
      </c>
      <c r="C74" s="16" t="s">
        <v>175</v>
      </c>
      <c r="D74" s="17">
        <v>2210</v>
      </c>
      <c r="E74" s="16" t="s">
        <v>6</v>
      </c>
      <c r="F74" s="18">
        <v>10000</v>
      </c>
      <c r="G74" s="17" t="s">
        <v>167</v>
      </c>
      <c r="H74" s="16" t="s">
        <v>17</v>
      </c>
      <c r="I74" s="16" t="s">
        <v>25</v>
      </c>
      <c r="J74" s="16" t="s">
        <v>10</v>
      </c>
    </row>
    <row r="75" spans="2:10" ht="60">
      <c r="B75" s="1">
        <v>11</v>
      </c>
      <c r="C75" s="16" t="s">
        <v>177</v>
      </c>
      <c r="D75" s="17">
        <v>2210</v>
      </c>
      <c r="E75" s="16" t="s">
        <v>6</v>
      </c>
      <c r="F75" s="18">
        <v>20000</v>
      </c>
      <c r="G75" s="17" t="s">
        <v>170</v>
      </c>
      <c r="H75" s="16" t="s">
        <v>17</v>
      </c>
      <c r="I75" s="16" t="s">
        <v>25</v>
      </c>
      <c r="J75" s="16" t="s">
        <v>179</v>
      </c>
    </row>
    <row r="76" spans="2:10" ht="60">
      <c r="B76" s="1">
        <v>11</v>
      </c>
      <c r="C76" s="16" t="s">
        <v>180</v>
      </c>
      <c r="D76" s="17">
        <v>2210</v>
      </c>
      <c r="E76" s="16" t="s">
        <v>6</v>
      </c>
      <c r="F76" s="18">
        <v>20000</v>
      </c>
      <c r="G76" s="17" t="s">
        <v>173</v>
      </c>
      <c r="H76" s="16" t="s">
        <v>17</v>
      </c>
      <c r="I76" s="16" t="s">
        <v>25</v>
      </c>
      <c r="J76" s="16" t="s">
        <v>10</v>
      </c>
    </row>
    <row r="77" spans="2:10" ht="60">
      <c r="B77" s="1">
        <v>11</v>
      </c>
      <c r="C77" s="16" t="s">
        <v>182</v>
      </c>
      <c r="D77" s="17">
        <v>2210</v>
      </c>
      <c r="E77" s="16" t="s">
        <v>6</v>
      </c>
      <c r="F77" s="18">
        <v>10000</v>
      </c>
      <c r="G77" s="17" t="s">
        <v>176</v>
      </c>
      <c r="H77" s="16" t="s">
        <v>17</v>
      </c>
      <c r="I77" s="16" t="s">
        <v>25</v>
      </c>
      <c r="J77" s="16" t="s">
        <v>184</v>
      </c>
    </row>
    <row r="78" spans="2:10" ht="60">
      <c r="B78" s="1">
        <v>11</v>
      </c>
      <c r="C78" s="16" t="s">
        <v>185</v>
      </c>
      <c r="D78" s="17">
        <v>2210</v>
      </c>
      <c r="E78" s="16" t="s">
        <v>6</v>
      </c>
      <c r="F78" s="18">
        <v>10000</v>
      </c>
      <c r="G78" s="17" t="s">
        <v>178</v>
      </c>
      <c r="H78" s="16" t="s">
        <v>17</v>
      </c>
      <c r="I78" s="16" t="s">
        <v>25</v>
      </c>
      <c r="J78" s="16" t="s">
        <v>187</v>
      </c>
    </row>
    <row r="79" spans="2:10" ht="60">
      <c r="B79" s="1">
        <v>11</v>
      </c>
      <c r="C79" s="16" t="s">
        <v>188</v>
      </c>
      <c r="D79" s="17">
        <v>2210</v>
      </c>
      <c r="E79" s="16" t="s">
        <v>6</v>
      </c>
      <c r="F79" s="18">
        <v>2000</v>
      </c>
      <c r="G79" s="17" t="s">
        <v>181</v>
      </c>
      <c r="H79" s="16" t="s">
        <v>17</v>
      </c>
      <c r="I79" s="16" t="s">
        <v>25</v>
      </c>
      <c r="J79" s="16" t="s">
        <v>10</v>
      </c>
    </row>
    <row r="80" spans="2:10" ht="60">
      <c r="B80" s="1">
        <v>11</v>
      </c>
      <c r="C80" s="16" t="s">
        <v>190</v>
      </c>
      <c r="D80" s="17">
        <v>2210</v>
      </c>
      <c r="E80" s="16" t="s">
        <v>6</v>
      </c>
      <c r="F80" s="18">
        <v>2000</v>
      </c>
      <c r="G80" s="17" t="s">
        <v>183</v>
      </c>
      <c r="H80" s="16" t="s">
        <v>17</v>
      </c>
      <c r="I80" s="16" t="s">
        <v>25</v>
      </c>
      <c r="J80" s="16" t="s">
        <v>192</v>
      </c>
    </row>
    <row r="81" spans="2:10" ht="60">
      <c r="B81" s="1">
        <v>12</v>
      </c>
      <c r="C81" s="9" t="s">
        <v>27</v>
      </c>
      <c r="D81" s="9">
        <v>2210</v>
      </c>
      <c r="E81" s="9" t="s">
        <v>12</v>
      </c>
      <c r="F81" s="14">
        <v>70000</v>
      </c>
      <c r="G81" s="132" t="s">
        <v>28</v>
      </c>
      <c r="H81" s="9" t="s">
        <v>17</v>
      </c>
      <c r="I81" s="9" t="s">
        <v>14</v>
      </c>
      <c r="J81" s="15" t="s">
        <v>29</v>
      </c>
    </row>
    <row r="82" spans="2:10" ht="90">
      <c r="B82" s="1">
        <v>12</v>
      </c>
      <c r="C82" s="16" t="s">
        <v>22</v>
      </c>
      <c r="D82" s="17">
        <v>2210</v>
      </c>
      <c r="E82" s="16" t="s">
        <v>6</v>
      </c>
      <c r="F82" s="18">
        <v>500</v>
      </c>
      <c r="G82" s="19" t="s">
        <v>200</v>
      </c>
      <c r="H82" s="16" t="s">
        <v>24</v>
      </c>
      <c r="I82" s="16" t="s">
        <v>25</v>
      </c>
      <c r="J82" s="16" t="s">
        <v>26</v>
      </c>
    </row>
    <row r="83" spans="2:10" ht="60">
      <c r="B83" s="1">
        <v>12</v>
      </c>
      <c r="C83" s="9" t="s">
        <v>193</v>
      </c>
      <c r="D83" s="9">
        <v>2210</v>
      </c>
      <c r="E83" s="9" t="s">
        <v>12</v>
      </c>
      <c r="F83" s="14">
        <v>5000</v>
      </c>
      <c r="G83" s="17" t="s">
        <v>186</v>
      </c>
      <c r="H83" s="9" t="s">
        <v>8</v>
      </c>
      <c r="I83" s="9" t="s">
        <v>14</v>
      </c>
      <c r="J83" s="15" t="s">
        <v>62</v>
      </c>
    </row>
    <row r="84" spans="2:10" ht="60">
      <c r="B84" s="1">
        <v>12</v>
      </c>
      <c r="C84" s="9" t="s">
        <v>195</v>
      </c>
      <c r="D84" s="9">
        <v>2210</v>
      </c>
      <c r="E84" s="9" t="s">
        <v>12</v>
      </c>
      <c r="F84" s="14">
        <v>2500</v>
      </c>
      <c r="G84" s="17" t="s">
        <v>189</v>
      </c>
      <c r="H84" s="9" t="s">
        <v>8</v>
      </c>
      <c r="I84" s="9" t="s">
        <v>14</v>
      </c>
      <c r="J84" s="15" t="s">
        <v>62</v>
      </c>
    </row>
    <row r="85" spans="2:10" ht="68.25" customHeight="1">
      <c r="B85" s="1">
        <v>12</v>
      </c>
      <c r="C85" s="9" t="s">
        <v>197</v>
      </c>
      <c r="D85" s="9">
        <v>2210</v>
      </c>
      <c r="E85" s="9" t="s">
        <v>12</v>
      </c>
      <c r="F85" s="14">
        <v>10000</v>
      </c>
      <c r="G85" s="17" t="s">
        <v>191</v>
      </c>
      <c r="H85" s="9" t="s">
        <v>8</v>
      </c>
      <c r="I85" s="9" t="s">
        <v>14</v>
      </c>
      <c r="J85" s="15" t="s">
        <v>147</v>
      </c>
    </row>
    <row r="86" spans="2:10" ht="60">
      <c r="B86" s="1">
        <v>12</v>
      </c>
      <c r="C86" s="9" t="s">
        <v>199</v>
      </c>
      <c r="D86" s="9">
        <v>2210</v>
      </c>
      <c r="E86" s="9" t="s">
        <v>12</v>
      </c>
      <c r="F86" s="14">
        <v>10000</v>
      </c>
      <c r="G86" s="17" t="s">
        <v>202</v>
      </c>
      <c r="H86" s="9" t="s">
        <v>8</v>
      </c>
      <c r="I86" s="9" t="s">
        <v>14</v>
      </c>
      <c r="J86" s="15" t="s">
        <v>42</v>
      </c>
    </row>
    <row r="87" spans="2:10" ht="60">
      <c r="B87" s="1">
        <v>12</v>
      </c>
      <c r="C87" s="16" t="s">
        <v>201</v>
      </c>
      <c r="D87" s="17">
        <v>2210</v>
      </c>
      <c r="E87" s="16" t="s">
        <v>6</v>
      </c>
      <c r="F87" s="18">
        <v>100000</v>
      </c>
      <c r="G87" s="19" t="s">
        <v>194</v>
      </c>
      <c r="H87" s="16" t="s">
        <v>17</v>
      </c>
      <c r="I87" s="16" t="s">
        <v>25</v>
      </c>
      <c r="J87" s="16" t="s">
        <v>10</v>
      </c>
    </row>
    <row r="88" spans="2:10" ht="120">
      <c r="B88" s="1">
        <v>12</v>
      </c>
      <c r="C88" s="16" t="s">
        <v>203</v>
      </c>
      <c r="D88" s="17">
        <v>2210</v>
      </c>
      <c r="E88" s="16" t="s">
        <v>6</v>
      </c>
      <c r="F88" s="18">
        <v>10000</v>
      </c>
      <c r="G88" s="17" t="s">
        <v>204</v>
      </c>
      <c r="H88" s="16" t="s">
        <v>17</v>
      </c>
      <c r="I88" s="16" t="s">
        <v>25</v>
      </c>
      <c r="J88" s="16" t="s">
        <v>205</v>
      </c>
    </row>
    <row r="89" spans="2:10" ht="60">
      <c r="B89" s="1">
        <v>12</v>
      </c>
      <c r="C89" s="16" t="s">
        <v>206</v>
      </c>
      <c r="D89" s="17">
        <v>2210</v>
      </c>
      <c r="E89" s="16" t="s">
        <v>6</v>
      </c>
      <c r="F89" s="18">
        <v>1000</v>
      </c>
      <c r="G89" s="17" t="s">
        <v>207</v>
      </c>
      <c r="H89" s="16" t="s">
        <v>17</v>
      </c>
      <c r="I89" s="16" t="s">
        <v>25</v>
      </c>
      <c r="J89" s="16" t="s">
        <v>10</v>
      </c>
    </row>
    <row r="90" spans="2:10" ht="60">
      <c r="B90" s="1">
        <v>12</v>
      </c>
      <c r="C90" s="16" t="s">
        <v>208</v>
      </c>
      <c r="D90" s="17">
        <v>2210</v>
      </c>
      <c r="E90" s="16" t="s">
        <v>6</v>
      </c>
      <c r="F90" s="18">
        <v>50000</v>
      </c>
      <c r="G90" s="17" t="s">
        <v>209</v>
      </c>
      <c r="H90" s="16" t="s">
        <v>17</v>
      </c>
      <c r="I90" s="16" t="s">
        <v>25</v>
      </c>
      <c r="J90" s="16" t="s">
        <v>210</v>
      </c>
    </row>
    <row r="91" spans="2:10" ht="60">
      <c r="B91" s="1">
        <v>12</v>
      </c>
      <c r="C91" s="16" t="s">
        <v>211</v>
      </c>
      <c r="D91" s="17">
        <v>2210</v>
      </c>
      <c r="E91" s="16" t="s">
        <v>6</v>
      </c>
      <c r="F91" s="18">
        <v>1000</v>
      </c>
      <c r="G91" s="40" t="s">
        <v>209</v>
      </c>
      <c r="H91" s="16" t="s">
        <v>17</v>
      </c>
      <c r="I91" s="16" t="s">
        <v>25</v>
      </c>
      <c r="J91" s="16" t="s">
        <v>10</v>
      </c>
    </row>
    <row r="92" spans="2:10" ht="60">
      <c r="B92" s="1">
        <v>12</v>
      </c>
      <c r="C92" s="38" t="s">
        <v>212</v>
      </c>
      <c r="D92" s="29">
        <v>2210</v>
      </c>
      <c r="E92" s="10" t="s">
        <v>12</v>
      </c>
      <c r="F92" s="39">
        <v>5000</v>
      </c>
      <c r="G92" s="9" t="s">
        <v>198</v>
      </c>
      <c r="H92" s="10" t="s">
        <v>103</v>
      </c>
      <c r="I92" s="29" t="s">
        <v>104</v>
      </c>
      <c r="J92" s="10" t="s">
        <v>105</v>
      </c>
    </row>
    <row r="93" spans="2:10" ht="60">
      <c r="B93" s="1">
        <v>12</v>
      </c>
      <c r="C93" s="32" t="s">
        <v>208</v>
      </c>
      <c r="D93" s="29">
        <v>2210</v>
      </c>
      <c r="E93" s="10" t="s">
        <v>109</v>
      </c>
      <c r="F93" s="30">
        <v>100005</v>
      </c>
      <c r="G93" s="17" t="s">
        <v>198</v>
      </c>
      <c r="H93" s="29" t="s">
        <v>17</v>
      </c>
      <c r="I93" s="10" t="s">
        <v>71</v>
      </c>
      <c r="J93" s="13" t="s">
        <v>72</v>
      </c>
    </row>
    <row r="94" spans="2:10" ht="60">
      <c r="B94" s="1">
        <v>12</v>
      </c>
      <c r="C94" s="9" t="s">
        <v>214</v>
      </c>
      <c r="D94" s="10">
        <v>2210</v>
      </c>
      <c r="E94" s="10" t="s">
        <v>12</v>
      </c>
      <c r="F94" s="14">
        <v>119000</v>
      </c>
      <c r="G94" s="29" t="s">
        <v>213</v>
      </c>
      <c r="H94" s="10" t="s">
        <v>8</v>
      </c>
      <c r="I94" s="10" t="s">
        <v>14</v>
      </c>
      <c r="J94" s="41" t="s">
        <v>42</v>
      </c>
    </row>
    <row r="95" spans="2:10" ht="60">
      <c r="B95" s="1">
        <v>13</v>
      </c>
      <c r="C95" s="38" t="s">
        <v>216</v>
      </c>
      <c r="D95" s="29">
        <v>2210</v>
      </c>
      <c r="E95" s="10" t="s">
        <v>12</v>
      </c>
      <c r="F95" s="39">
        <v>5000</v>
      </c>
      <c r="G95" s="19" t="s">
        <v>196</v>
      </c>
      <c r="H95" s="10" t="s">
        <v>103</v>
      </c>
      <c r="I95" s="29" t="s">
        <v>104</v>
      </c>
      <c r="J95" s="10" t="s">
        <v>105</v>
      </c>
    </row>
    <row r="96" spans="2:10" ht="60">
      <c r="B96" s="1">
        <v>13</v>
      </c>
      <c r="C96" s="15" t="s">
        <v>218</v>
      </c>
      <c r="D96" s="29">
        <v>2210</v>
      </c>
      <c r="E96" s="10" t="s">
        <v>6</v>
      </c>
      <c r="F96" s="42">
        <v>50000</v>
      </c>
      <c r="G96" s="31" t="s">
        <v>219</v>
      </c>
      <c r="H96" s="29" t="s">
        <v>17</v>
      </c>
      <c r="I96" s="10" t="s">
        <v>71</v>
      </c>
      <c r="J96" s="13" t="s">
        <v>72</v>
      </c>
    </row>
    <row r="97" spans="2:10" ht="60">
      <c r="B97" s="1">
        <v>13</v>
      </c>
      <c r="C97" s="32" t="s">
        <v>220</v>
      </c>
      <c r="D97" s="29">
        <v>2210</v>
      </c>
      <c r="E97" s="10" t="s">
        <v>6</v>
      </c>
      <c r="F97" s="42">
        <v>50000</v>
      </c>
      <c r="G97" s="31" t="s">
        <v>219</v>
      </c>
      <c r="H97" s="29" t="s">
        <v>17</v>
      </c>
      <c r="I97" s="10" t="s">
        <v>71</v>
      </c>
      <c r="J97" s="13" t="s">
        <v>72</v>
      </c>
    </row>
    <row r="98" spans="2:10" ht="60">
      <c r="B98" s="1">
        <v>14</v>
      </c>
      <c r="C98" s="25" t="s">
        <v>221</v>
      </c>
      <c r="D98" s="17">
        <v>2210</v>
      </c>
      <c r="E98" s="16" t="s">
        <v>6</v>
      </c>
      <c r="F98" s="26">
        <v>10000</v>
      </c>
      <c r="G98" s="29" t="s">
        <v>217</v>
      </c>
      <c r="H98" s="16" t="s">
        <v>17</v>
      </c>
      <c r="I98" s="16" t="s">
        <v>25</v>
      </c>
      <c r="J98" s="16" t="s">
        <v>10</v>
      </c>
    </row>
    <row r="99" spans="2:10" ht="60">
      <c r="B99" s="1">
        <v>14</v>
      </c>
      <c r="C99" s="38" t="s">
        <v>223</v>
      </c>
      <c r="D99" s="29">
        <v>2210</v>
      </c>
      <c r="E99" s="10" t="s">
        <v>12</v>
      </c>
      <c r="F99" s="39">
        <v>2500</v>
      </c>
      <c r="G99" s="29" t="s">
        <v>224</v>
      </c>
      <c r="H99" s="10" t="s">
        <v>103</v>
      </c>
      <c r="I99" s="29" t="s">
        <v>104</v>
      </c>
      <c r="J99" s="10" t="s">
        <v>105</v>
      </c>
    </row>
    <row r="100" spans="2:10" ht="60">
      <c r="B100" s="1">
        <v>14</v>
      </c>
      <c r="C100" s="38" t="s">
        <v>225</v>
      </c>
      <c r="D100" s="29">
        <v>2210</v>
      </c>
      <c r="E100" s="10" t="s">
        <v>12</v>
      </c>
      <c r="F100" s="39">
        <v>9870</v>
      </c>
      <c r="G100" s="43" t="s">
        <v>222</v>
      </c>
      <c r="H100" s="10" t="s">
        <v>103</v>
      </c>
      <c r="I100" s="29" t="s">
        <v>104</v>
      </c>
      <c r="J100" s="10" t="s">
        <v>105</v>
      </c>
    </row>
    <row r="101" spans="2:10" ht="60">
      <c r="B101" s="1">
        <v>14</v>
      </c>
      <c r="C101" s="38" t="s">
        <v>227</v>
      </c>
      <c r="D101" s="35">
        <v>2210</v>
      </c>
      <c r="E101" s="10" t="s">
        <v>12</v>
      </c>
      <c r="F101" s="39">
        <v>55000</v>
      </c>
      <c r="G101" s="29" t="s">
        <v>228</v>
      </c>
      <c r="H101" s="10" t="s">
        <v>103</v>
      </c>
      <c r="I101" s="29" t="s">
        <v>104</v>
      </c>
      <c r="J101" s="29" t="s">
        <v>227</v>
      </c>
    </row>
    <row r="102" spans="2:10" ht="60">
      <c r="B102" s="1">
        <v>14</v>
      </c>
      <c r="C102" s="38" t="s">
        <v>229</v>
      </c>
      <c r="D102" s="35">
        <v>2210</v>
      </c>
      <c r="E102" s="10" t="s">
        <v>12</v>
      </c>
      <c r="F102" s="39">
        <v>40000</v>
      </c>
      <c r="G102" s="29" t="s">
        <v>234</v>
      </c>
      <c r="H102" s="10" t="s">
        <v>103</v>
      </c>
      <c r="I102" s="29" t="s">
        <v>104</v>
      </c>
      <c r="J102" s="29" t="s">
        <v>229</v>
      </c>
    </row>
    <row r="103" spans="2:10" ht="60">
      <c r="B103" s="1">
        <v>14</v>
      </c>
      <c r="C103" s="38" t="s">
        <v>231</v>
      </c>
      <c r="D103" s="35">
        <v>2210</v>
      </c>
      <c r="E103" s="10" t="s">
        <v>12</v>
      </c>
      <c r="F103" s="39">
        <v>55000</v>
      </c>
      <c r="G103" s="29" t="s">
        <v>234</v>
      </c>
      <c r="H103" s="10" t="s">
        <v>103</v>
      </c>
      <c r="I103" s="29" t="s">
        <v>104</v>
      </c>
      <c r="J103" s="29" t="s">
        <v>231</v>
      </c>
    </row>
    <row r="104" spans="2:10" ht="60">
      <c r="B104" s="1">
        <v>14</v>
      </c>
      <c r="C104" s="38" t="s">
        <v>233</v>
      </c>
      <c r="D104" s="35">
        <v>2210</v>
      </c>
      <c r="E104" s="10" t="s">
        <v>12</v>
      </c>
      <c r="F104" s="39">
        <v>50000</v>
      </c>
      <c r="G104" s="29" t="s">
        <v>232</v>
      </c>
      <c r="H104" s="10" t="s">
        <v>103</v>
      </c>
      <c r="I104" s="29" t="s">
        <v>104</v>
      </c>
      <c r="J104" s="29" t="s">
        <v>233</v>
      </c>
    </row>
    <row r="105" spans="2:10" ht="60">
      <c r="B105" s="1">
        <v>14</v>
      </c>
      <c r="C105" s="38" t="s">
        <v>235</v>
      </c>
      <c r="D105" s="35">
        <v>2210</v>
      </c>
      <c r="E105" s="10" t="s">
        <v>12</v>
      </c>
      <c r="F105" s="39">
        <v>20000</v>
      </c>
      <c r="G105" s="29" t="s">
        <v>230</v>
      </c>
      <c r="H105" s="10" t="s">
        <v>103</v>
      </c>
      <c r="I105" s="29" t="s">
        <v>104</v>
      </c>
      <c r="J105" s="29" t="s">
        <v>235</v>
      </c>
    </row>
    <row r="106" spans="2:10" ht="60">
      <c r="B106" s="1">
        <v>15</v>
      </c>
      <c r="C106" s="9" t="s">
        <v>16</v>
      </c>
      <c r="D106" s="9">
        <v>2210</v>
      </c>
      <c r="E106" s="9" t="s">
        <v>12</v>
      </c>
      <c r="F106" s="14">
        <v>12800</v>
      </c>
      <c r="G106" s="29" t="s">
        <v>255</v>
      </c>
      <c r="H106" s="9" t="s">
        <v>17</v>
      </c>
      <c r="I106" s="9" t="s">
        <v>14</v>
      </c>
      <c r="J106" s="15" t="s">
        <v>18</v>
      </c>
    </row>
    <row r="107" spans="2:10" ht="60">
      <c r="B107" s="1">
        <v>15</v>
      </c>
      <c r="C107" s="9" t="s">
        <v>236</v>
      </c>
      <c r="D107" s="9">
        <v>2210</v>
      </c>
      <c r="E107" s="9" t="s">
        <v>12</v>
      </c>
      <c r="F107" s="14">
        <v>2500</v>
      </c>
      <c r="G107" s="29" t="s">
        <v>226</v>
      </c>
      <c r="H107" s="9" t="s">
        <v>8</v>
      </c>
      <c r="I107" s="9" t="s">
        <v>14</v>
      </c>
      <c r="J107" s="15" t="s">
        <v>62</v>
      </c>
    </row>
    <row r="108" spans="2:10" ht="60">
      <c r="B108" s="1">
        <v>15</v>
      </c>
      <c r="C108" s="16" t="s">
        <v>238</v>
      </c>
      <c r="D108" s="17">
        <v>2210</v>
      </c>
      <c r="E108" s="16" t="s">
        <v>6</v>
      </c>
      <c r="F108" s="18">
        <v>10000</v>
      </c>
      <c r="G108" s="44" t="s">
        <v>249</v>
      </c>
      <c r="H108" s="16" t="s">
        <v>17</v>
      </c>
      <c r="I108" s="16" t="s">
        <v>25</v>
      </c>
      <c r="J108" s="16" t="s">
        <v>10</v>
      </c>
    </row>
    <row r="109" spans="2:10" ht="60">
      <c r="B109" s="1">
        <v>15</v>
      </c>
      <c r="C109" s="16" t="s">
        <v>240</v>
      </c>
      <c r="D109" s="17">
        <v>2210</v>
      </c>
      <c r="E109" s="16" t="s">
        <v>6</v>
      </c>
      <c r="F109" s="18">
        <v>50000</v>
      </c>
      <c r="G109" s="17" t="s">
        <v>239</v>
      </c>
      <c r="H109" s="16" t="s">
        <v>17</v>
      </c>
      <c r="I109" s="16" t="s">
        <v>25</v>
      </c>
      <c r="J109" s="16" t="s">
        <v>10</v>
      </c>
    </row>
    <row r="110" spans="2:10" ht="60">
      <c r="B110" s="1">
        <v>15</v>
      </c>
      <c r="C110" s="16" t="s">
        <v>242</v>
      </c>
      <c r="D110" s="17">
        <v>2210</v>
      </c>
      <c r="E110" s="16" t="s">
        <v>6</v>
      </c>
      <c r="F110" s="18">
        <v>5000</v>
      </c>
      <c r="G110" s="27" t="s">
        <v>251</v>
      </c>
      <c r="H110" s="16" t="s">
        <v>17</v>
      </c>
      <c r="I110" s="16" t="s">
        <v>25</v>
      </c>
      <c r="J110" s="16" t="s">
        <v>10</v>
      </c>
    </row>
    <row r="111" spans="2:10" ht="105">
      <c r="B111" s="1">
        <v>15</v>
      </c>
      <c r="C111" s="16" t="s">
        <v>244</v>
      </c>
      <c r="D111" s="17">
        <v>2210</v>
      </c>
      <c r="E111" s="16" t="s">
        <v>6</v>
      </c>
      <c r="F111" s="18">
        <v>1000</v>
      </c>
      <c r="G111" s="17" t="s">
        <v>241</v>
      </c>
      <c r="H111" s="16" t="s">
        <v>17</v>
      </c>
      <c r="I111" s="16" t="s">
        <v>25</v>
      </c>
      <c r="J111" s="16" t="s">
        <v>245</v>
      </c>
    </row>
    <row r="112" spans="2:10" ht="75">
      <c r="B112" s="1">
        <v>15</v>
      </c>
      <c r="C112" s="16" t="s">
        <v>246</v>
      </c>
      <c r="D112" s="17">
        <v>2210</v>
      </c>
      <c r="E112" s="16" t="s">
        <v>6</v>
      </c>
      <c r="F112" s="18">
        <v>10000</v>
      </c>
      <c r="G112" s="19" t="s">
        <v>237</v>
      </c>
      <c r="H112" s="16" t="s">
        <v>17</v>
      </c>
      <c r="I112" s="16" t="s">
        <v>25</v>
      </c>
      <c r="J112" s="16" t="s">
        <v>10</v>
      </c>
    </row>
    <row r="113" spans="2:10" ht="60">
      <c r="B113" s="1">
        <v>15</v>
      </c>
      <c r="C113" s="25" t="s">
        <v>248</v>
      </c>
      <c r="D113" s="17">
        <v>2210</v>
      </c>
      <c r="E113" s="16" t="s">
        <v>6</v>
      </c>
      <c r="F113" s="26">
        <v>100000</v>
      </c>
      <c r="G113" s="17" t="s">
        <v>243</v>
      </c>
      <c r="H113" s="16" t="s">
        <v>17</v>
      </c>
      <c r="I113" s="16" t="s">
        <v>25</v>
      </c>
      <c r="J113" s="16" t="s">
        <v>10</v>
      </c>
    </row>
    <row r="114" spans="2:10" ht="60">
      <c r="B114" s="1">
        <v>15</v>
      </c>
      <c r="C114" s="25" t="s">
        <v>250</v>
      </c>
      <c r="D114" s="17">
        <v>2210</v>
      </c>
      <c r="E114" s="16" t="s">
        <v>6</v>
      </c>
      <c r="F114" s="26">
        <v>1000</v>
      </c>
      <c r="G114" s="17" t="s">
        <v>243</v>
      </c>
      <c r="H114" s="16" t="s">
        <v>17</v>
      </c>
      <c r="I114" s="16" t="s">
        <v>25</v>
      </c>
      <c r="J114" s="16" t="s">
        <v>10</v>
      </c>
    </row>
    <row r="115" spans="2:10" ht="60">
      <c r="B115" s="1">
        <v>15</v>
      </c>
      <c r="C115" s="25" t="s">
        <v>252</v>
      </c>
      <c r="D115" s="17">
        <v>2210</v>
      </c>
      <c r="E115" s="16" t="s">
        <v>6</v>
      </c>
      <c r="F115" s="26">
        <v>10000</v>
      </c>
      <c r="G115" s="17" t="s">
        <v>247</v>
      </c>
      <c r="H115" s="16" t="s">
        <v>17</v>
      </c>
      <c r="I115" s="16" t="s">
        <v>25</v>
      </c>
      <c r="J115" s="16" t="s">
        <v>10</v>
      </c>
    </row>
    <row r="116" spans="2:10" ht="60">
      <c r="B116" s="1">
        <v>15</v>
      </c>
      <c r="C116" s="38" t="s">
        <v>254</v>
      </c>
      <c r="D116" s="29">
        <v>2210</v>
      </c>
      <c r="E116" s="10" t="s">
        <v>12</v>
      </c>
      <c r="F116" s="39">
        <v>7000</v>
      </c>
      <c r="G116" s="29" t="s">
        <v>257</v>
      </c>
      <c r="H116" s="10" t="s">
        <v>103</v>
      </c>
      <c r="I116" s="29" t="s">
        <v>104</v>
      </c>
      <c r="J116" s="10" t="s">
        <v>105</v>
      </c>
    </row>
    <row r="117" spans="2:10" ht="60">
      <c r="B117" s="1">
        <v>15</v>
      </c>
      <c r="C117" s="38" t="s">
        <v>256</v>
      </c>
      <c r="D117" s="35">
        <v>2210</v>
      </c>
      <c r="E117" s="10" t="s">
        <v>12</v>
      </c>
      <c r="F117" s="39">
        <v>27724</v>
      </c>
      <c r="G117" s="27" t="s">
        <v>253</v>
      </c>
      <c r="H117" s="10" t="s">
        <v>103</v>
      </c>
      <c r="I117" s="29" t="s">
        <v>104</v>
      </c>
      <c r="J117" s="29" t="s">
        <v>256</v>
      </c>
    </row>
    <row r="118" spans="2:10" ht="60">
      <c r="B118" s="1">
        <v>16</v>
      </c>
      <c r="C118" s="25" t="s">
        <v>258</v>
      </c>
      <c r="D118" s="17">
        <v>2210</v>
      </c>
      <c r="E118" s="16" t="s">
        <v>6</v>
      </c>
      <c r="F118" s="26">
        <v>10000</v>
      </c>
      <c r="G118" s="27" t="s">
        <v>261</v>
      </c>
      <c r="H118" s="16" t="s">
        <v>17</v>
      </c>
      <c r="I118" s="16" t="s">
        <v>25</v>
      </c>
      <c r="J118" s="16" t="s">
        <v>10</v>
      </c>
    </row>
    <row r="119" spans="2:10" ht="60">
      <c r="B119" s="1">
        <v>16</v>
      </c>
      <c r="C119" s="25" t="s">
        <v>260</v>
      </c>
      <c r="D119" s="17">
        <v>2210</v>
      </c>
      <c r="E119" s="16" t="s">
        <v>6</v>
      </c>
      <c r="F119" s="26">
        <v>60000</v>
      </c>
      <c r="G119" s="27" t="s">
        <v>259</v>
      </c>
      <c r="H119" s="16" t="s">
        <v>17</v>
      </c>
      <c r="I119" s="16" t="s">
        <v>262</v>
      </c>
      <c r="J119" s="16" t="s">
        <v>10</v>
      </c>
    </row>
    <row r="120" spans="2:10" ht="60">
      <c r="B120" s="1">
        <v>17</v>
      </c>
      <c r="C120" s="9" t="s">
        <v>263</v>
      </c>
      <c r="D120" s="9">
        <v>2210</v>
      </c>
      <c r="E120" s="9" t="s">
        <v>12</v>
      </c>
      <c r="F120" s="14">
        <v>40000</v>
      </c>
      <c r="G120" s="19" t="s">
        <v>269</v>
      </c>
      <c r="H120" s="9" t="s">
        <v>8</v>
      </c>
      <c r="I120" s="9" t="s">
        <v>14</v>
      </c>
      <c r="J120" s="15" t="s">
        <v>15</v>
      </c>
    </row>
    <row r="121" spans="2:10" ht="60">
      <c r="B121" s="1">
        <v>17</v>
      </c>
      <c r="C121" s="9" t="s">
        <v>265</v>
      </c>
      <c r="D121" s="9">
        <v>2210</v>
      </c>
      <c r="E121" s="9" t="s">
        <v>12</v>
      </c>
      <c r="F121" s="14">
        <v>120000</v>
      </c>
      <c r="G121" s="19" t="s">
        <v>264</v>
      </c>
      <c r="H121" s="9" t="s">
        <v>8</v>
      </c>
      <c r="I121" s="9" t="s">
        <v>14</v>
      </c>
      <c r="J121" s="15" t="s">
        <v>267</v>
      </c>
    </row>
    <row r="122" spans="2:10" ht="60">
      <c r="B122" s="1">
        <v>17</v>
      </c>
      <c r="C122" s="9" t="s">
        <v>268</v>
      </c>
      <c r="D122" s="9">
        <v>2210</v>
      </c>
      <c r="E122" s="9" t="s">
        <v>12</v>
      </c>
      <c r="F122" s="14">
        <v>120000</v>
      </c>
      <c r="G122" s="19" t="s">
        <v>266</v>
      </c>
      <c r="H122" s="9" t="s">
        <v>8</v>
      </c>
      <c r="I122" s="9" t="s">
        <v>14</v>
      </c>
      <c r="J122" s="15" t="s">
        <v>270</v>
      </c>
    </row>
    <row r="123" spans="2:10" ht="105">
      <c r="B123" s="1">
        <v>18</v>
      </c>
      <c r="C123" s="9" t="s">
        <v>271</v>
      </c>
      <c r="D123" s="9">
        <v>2210</v>
      </c>
      <c r="E123" s="9" t="s">
        <v>12</v>
      </c>
      <c r="F123" s="14">
        <v>34000</v>
      </c>
      <c r="G123" s="29" t="s">
        <v>279</v>
      </c>
      <c r="H123" s="9" t="s">
        <v>17</v>
      </c>
      <c r="I123" s="9" t="s">
        <v>14</v>
      </c>
      <c r="J123" s="15" t="s">
        <v>273</v>
      </c>
    </row>
    <row r="124" spans="2:10" ht="105">
      <c r="B124" s="1">
        <v>18</v>
      </c>
      <c r="C124" s="9" t="s">
        <v>271</v>
      </c>
      <c r="D124" s="9">
        <v>2210</v>
      </c>
      <c r="E124" s="9" t="s">
        <v>12</v>
      </c>
      <c r="F124" s="14">
        <v>11000</v>
      </c>
      <c r="G124" s="9" t="s">
        <v>277</v>
      </c>
      <c r="H124" s="9" t="s">
        <v>8</v>
      </c>
      <c r="I124" s="9" t="s">
        <v>14</v>
      </c>
      <c r="J124" s="15" t="s">
        <v>62</v>
      </c>
    </row>
    <row r="125" spans="2:10" ht="60">
      <c r="B125" s="1">
        <v>18</v>
      </c>
      <c r="C125" s="9" t="s">
        <v>274</v>
      </c>
      <c r="D125" s="9">
        <v>2210</v>
      </c>
      <c r="E125" s="9" t="s">
        <v>12</v>
      </c>
      <c r="F125" s="14">
        <v>15000</v>
      </c>
      <c r="G125" s="9" t="s">
        <v>275</v>
      </c>
      <c r="H125" s="9" t="s">
        <v>8</v>
      </c>
      <c r="I125" s="9" t="s">
        <v>14</v>
      </c>
      <c r="J125" s="15" t="s">
        <v>147</v>
      </c>
    </row>
    <row r="126" spans="2:10" ht="60">
      <c r="B126" s="1">
        <v>18</v>
      </c>
      <c r="C126" s="9" t="s">
        <v>276</v>
      </c>
      <c r="D126" s="9">
        <v>2210</v>
      </c>
      <c r="E126" s="9" t="s">
        <v>12</v>
      </c>
      <c r="F126" s="14">
        <v>30000</v>
      </c>
      <c r="G126" s="9" t="s">
        <v>272</v>
      </c>
      <c r="H126" s="9" t="s">
        <v>8</v>
      </c>
      <c r="I126" s="9" t="s">
        <v>14</v>
      </c>
      <c r="J126" s="15" t="s">
        <v>90</v>
      </c>
    </row>
    <row r="127" spans="2:10" ht="60">
      <c r="B127" s="1">
        <v>18</v>
      </c>
      <c r="C127" s="38" t="s">
        <v>278</v>
      </c>
      <c r="D127" s="29">
        <v>2210</v>
      </c>
      <c r="E127" s="10" t="s">
        <v>12</v>
      </c>
      <c r="F127" s="39">
        <v>99200</v>
      </c>
      <c r="G127" s="9" t="s">
        <v>272</v>
      </c>
      <c r="H127" s="10" t="s">
        <v>103</v>
      </c>
      <c r="I127" s="29" t="s">
        <v>104</v>
      </c>
      <c r="J127" s="10" t="s">
        <v>105</v>
      </c>
    </row>
    <row r="128" spans="2:10" ht="60">
      <c r="B128" s="1">
        <v>19</v>
      </c>
      <c r="C128" s="25" t="s">
        <v>280</v>
      </c>
      <c r="D128" s="17">
        <v>2210</v>
      </c>
      <c r="E128" s="16" t="s">
        <v>6</v>
      </c>
      <c r="F128" s="26">
        <v>100000</v>
      </c>
      <c r="G128" s="45" t="s">
        <v>283</v>
      </c>
      <c r="H128" s="16" t="s">
        <v>17</v>
      </c>
      <c r="I128" s="16" t="s">
        <v>68</v>
      </c>
      <c r="J128" s="16" t="s">
        <v>10</v>
      </c>
    </row>
    <row r="129" spans="2:10" ht="60">
      <c r="B129" s="1">
        <v>19</v>
      </c>
      <c r="C129" s="25" t="s">
        <v>282</v>
      </c>
      <c r="D129" s="17">
        <v>2210</v>
      </c>
      <c r="E129" s="16" t="s">
        <v>6</v>
      </c>
      <c r="F129" s="26">
        <v>100000</v>
      </c>
      <c r="G129" s="12" t="s">
        <v>285</v>
      </c>
      <c r="H129" s="16" t="s">
        <v>17</v>
      </c>
      <c r="I129" s="16" t="s">
        <v>68</v>
      </c>
      <c r="J129" s="16" t="s">
        <v>10</v>
      </c>
    </row>
    <row r="130" spans="2:10" ht="60">
      <c r="B130" s="1">
        <v>19</v>
      </c>
      <c r="C130" s="9" t="s">
        <v>284</v>
      </c>
      <c r="D130" s="10">
        <v>2210</v>
      </c>
      <c r="E130" s="10" t="s">
        <v>6</v>
      </c>
      <c r="F130" s="11">
        <v>88491</v>
      </c>
      <c r="G130" s="12" t="s">
        <v>285</v>
      </c>
      <c r="H130" s="10" t="s">
        <v>17</v>
      </c>
      <c r="I130" s="10" t="s">
        <v>286</v>
      </c>
      <c r="J130" s="13" t="s">
        <v>287</v>
      </c>
    </row>
    <row r="131" spans="2:10" ht="60">
      <c r="B131" s="1">
        <v>19</v>
      </c>
      <c r="C131" s="9" t="s">
        <v>284</v>
      </c>
      <c r="D131" s="10">
        <v>2210</v>
      </c>
      <c r="E131" s="10" t="s">
        <v>6</v>
      </c>
      <c r="F131" s="11">
        <v>142364.7</v>
      </c>
      <c r="G131" s="27" t="s">
        <v>281</v>
      </c>
      <c r="H131" s="10" t="s">
        <v>17</v>
      </c>
      <c r="I131" s="10" t="s">
        <v>286</v>
      </c>
      <c r="J131" s="13" t="s">
        <v>288</v>
      </c>
    </row>
    <row r="132" spans="2:10" ht="60">
      <c r="B132" s="1">
        <v>19</v>
      </c>
      <c r="C132" s="38" t="s">
        <v>289</v>
      </c>
      <c r="D132" s="35">
        <v>2210</v>
      </c>
      <c r="E132" s="10" t="s">
        <v>12</v>
      </c>
      <c r="F132" s="39">
        <v>44028</v>
      </c>
      <c r="G132" s="29" t="s">
        <v>290</v>
      </c>
      <c r="H132" s="10" t="s">
        <v>103</v>
      </c>
      <c r="I132" s="29" t="s">
        <v>291</v>
      </c>
      <c r="J132" s="29" t="s">
        <v>10</v>
      </c>
    </row>
    <row r="133" spans="2:10" ht="60">
      <c r="B133" s="1">
        <v>20</v>
      </c>
      <c r="C133" s="9" t="s">
        <v>284</v>
      </c>
      <c r="D133" s="10">
        <v>2210</v>
      </c>
      <c r="E133" s="10" t="s">
        <v>6</v>
      </c>
      <c r="F133" s="11">
        <v>1089</v>
      </c>
      <c r="G133" s="12" t="s">
        <v>292</v>
      </c>
      <c r="H133" s="10" t="s">
        <v>8</v>
      </c>
      <c r="I133" s="10" t="s">
        <v>286</v>
      </c>
      <c r="J133" s="13" t="s">
        <v>293</v>
      </c>
    </row>
    <row r="134" spans="2:10" ht="60">
      <c r="B134" s="1">
        <v>21</v>
      </c>
      <c r="C134" s="9" t="s">
        <v>294</v>
      </c>
      <c r="D134" s="10">
        <v>2210</v>
      </c>
      <c r="E134" s="10" t="s">
        <v>6</v>
      </c>
      <c r="F134" s="11">
        <v>6000</v>
      </c>
      <c r="G134" s="12" t="s">
        <v>295</v>
      </c>
      <c r="H134" s="10" t="s">
        <v>8</v>
      </c>
      <c r="I134" s="10" t="s">
        <v>9</v>
      </c>
      <c r="J134" s="13" t="s">
        <v>296</v>
      </c>
    </row>
    <row r="135" spans="3:12" ht="66" customHeight="1">
      <c r="C135" s="9" t="s">
        <v>297</v>
      </c>
      <c r="D135" s="10" t="s">
        <v>298</v>
      </c>
      <c r="E135" s="10" t="s">
        <v>299</v>
      </c>
      <c r="F135" s="10" t="s">
        <v>300</v>
      </c>
      <c r="G135" s="10" t="s">
        <v>301</v>
      </c>
      <c r="H135" s="10" t="s">
        <v>302</v>
      </c>
      <c r="I135" s="10" t="s">
        <v>303</v>
      </c>
      <c r="J135" s="10" t="s">
        <v>304</v>
      </c>
      <c r="K135" s="227" t="s">
        <v>305</v>
      </c>
      <c r="L135" s="227"/>
    </row>
    <row r="136" spans="3:13" ht="64.5" customHeight="1">
      <c r="C136" s="9">
        <v>1</v>
      </c>
      <c r="D136" s="10">
        <v>2</v>
      </c>
      <c r="E136" s="10">
        <v>3</v>
      </c>
      <c r="F136" s="10">
        <v>4</v>
      </c>
      <c r="G136" s="10">
        <v>5</v>
      </c>
      <c r="H136" s="10">
        <v>6</v>
      </c>
      <c r="I136" s="10">
        <v>7</v>
      </c>
      <c r="J136" s="10">
        <v>8</v>
      </c>
      <c r="K136" s="1" t="s">
        <v>306</v>
      </c>
      <c r="L136" s="1" t="s">
        <v>307</v>
      </c>
      <c r="M136" s="1" t="s">
        <v>308</v>
      </c>
    </row>
    <row r="137" spans="3:13" s="47" customFormat="1" ht="12.75" customHeight="1" hidden="1">
      <c r="C137" s="48" t="s">
        <v>309</v>
      </c>
      <c r="D137" s="48">
        <v>2210</v>
      </c>
      <c r="E137" s="49"/>
      <c r="F137" s="50">
        <f>SUM(F10:F136)</f>
        <v>4664374.7</v>
      </c>
      <c r="G137" s="51"/>
      <c r="H137" s="49"/>
      <c r="I137" s="49"/>
      <c r="J137" s="52"/>
      <c r="K137" s="53">
        <v>6017000</v>
      </c>
      <c r="L137" s="47">
        <v>148300</v>
      </c>
      <c r="M137" s="54">
        <f>K137-F137</f>
        <v>1352625.2999999998</v>
      </c>
    </row>
    <row r="138" spans="2:10" ht="60">
      <c r="B138" s="1" t="s">
        <v>310</v>
      </c>
      <c r="C138" s="55" t="s">
        <v>57</v>
      </c>
      <c r="D138" s="56">
        <v>2220</v>
      </c>
      <c r="E138" s="55" t="s">
        <v>76</v>
      </c>
      <c r="F138" s="57">
        <v>1659.6</v>
      </c>
      <c r="G138" s="58" t="s">
        <v>58</v>
      </c>
      <c r="H138" s="58" t="s">
        <v>311</v>
      </c>
      <c r="I138" s="36" t="s">
        <v>78</v>
      </c>
      <c r="J138" s="36" t="s">
        <v>312</v>
      </c>
    </row>
    <row r="139" spans="2:10" ht="60">
      <c r="B139" s="1" t="s">
        <v>310</v>
      </c>
      <c r="C139" s="59" t="s">
        <v>313</v>
      </c>
      <c r="D139" s="60">
        <v>2220</v>
      </c>
      <c r="E139" s="58" t="s">
        <v>76</v>
      </c>
      <c r="F139" s="57">
        <v>720</v>
      </c>
      <c r="G139" s="58" t="s">
        <v>314</v>
      </c>
      <c r="H139" s="58" t="s">
        <v>311</v>
      </c>
      <c r="I139" s="36" t="s">
        <v>78</v>
      </c>
      <c r="J139" s="36" t="s">
        <v>312</v>
      </c>
    </row>
    <row r="140" spans="2:10" ht="60">
      <c r="B140" s="1" t="s">
        <v>310</v>
      </c>
      <c r="C140" s="59" t="s">
        <v>315</v>
      </c>
      <c r="D140" s="60">
        <v>2220</v>
      </c>
      <c r="E140" s="58" t="s">
        <v>76</v>
      </c>
      <c r="F140" s="60">
        <v>9388.61</v>
      </c>
      <c r="G140" s="58" t="s">
        <v>316</v>
      </c>
      <c r="H140" s="58" t="s">
        <v>311</v>
      </c>
      <c r="I140" s="36" t="s">
        <v>78</v>
      </c>
      <c r="J140" s="36" t="s">
        <v>312</v>
      </c>
    </row>
    <row r="141" spans="3:10" ht="60">
      <c r="C141" s="59" t="s">
        <v>317</v>
      </c>
      <c r="D141" s="60">
        <v>2220</v>
      </c>
      <c r="E141" s="58" t="s">
        <v>76</v>
      </c>
      <c r="F141" s="56">
        <v>137313.94</v>
      </c>
      <c r="G141" s="58" t="s">
        <v>89</v>
      </c>
      <c r="H141" s="58" t="s">
        <v>17</v>
      </c>
      <c r="I141" s="36" t="s">
        <v>78</v>
      </c>
      <c r="J141" s="36" t="s">
        <v>312</v>
      </c>
    </row>
    <row r="142" spans="3:10" ht="60">
      <c r="C142" s="59" t="s">
        <v>317</v>
      </c>
      <c r="D142" s="60">
        <v>2220</v>
      </c>
      <c r="E142" s="58" t="s">
        <v>76</v>
      </c>
      <c r="F142" s="61">
        <f>99000-14421.4599</f>
        <v>84578.5401</v>
      </c>
      <c r="G142" s="58" t="s">
        <v>89</v>
      </c>
      <c r="H142" s="58" t="s">
        <v>311</v>
      </c>
      <c r="I142" s="36" t="s">
        <v>78</v>
      </c>
      <c r="J142" s="36" t="s">
        <v>312</v>
      </c>
    </row>
    <row r="143" spans="3:10" ht="60">
      <c r="C143" s="59" t="s">
        <v>318</v>
      </c>
      <c r="D143" s="60">
        <v>2220</v>
      </c>
      <c r="E143" s="58" t="s">
        <v>76</v>
      </c>
      <c r="F143" s="61">
        <v>99000</v>
      </c>
      <c r="G143" s="58" t="s">
        <v>319</v>
      </c>
      <c r="H143" s="58" t="s">
        <v>17</v>
      </c>
      <c r="I143" s="36" t="s">
        <v>78</v>
      </c>
      <c r="J143" s="36" t="s">
        <v>312</v>
      </c>
    </row>
    <row r="144" spans="3:10" ht="60">
      <c r="C144" s="59" t="s">
        <v>318</v>
      </c>
      <c r="D144" s="60">
        <v>2220</v>
      </c>
      <c r="E144" s="58" t="s">
        <v>76</v>
      </c>
      <c r="F144" s="57">
        <v>292430.58</v>
      </c>
      <c r="G144" s="58" t="s">
        <v>319</v>
      </c>
      <c r="H144" s="58" t="s">
        <v>17</v>
      </c>
      <c r="I144" s="36" t="s">
        <v>78</v>
      </c>
      <c r="J144" s="36" t="s">
        <v>312</v>
      </c>
    </row>
    <row r="145" spans="3:10" ht="60">
      <c r="C145" s="34" t="s">
        <v>318</v>
      </c>
      <c r="D145" s="35">
        <v>2220</v>
      </c>
      <c r="E145" s="36" t="s">
        <v>76</v>
      </c>
      <c r="F145" s="37">
        <v>99000</v>
      </c>
      <c r="G145" s="36" t="s">
        <v>319</v>
      </c>
      <c r="H145" s="36" t="s">
        <v>17</v>
      </c>
      <c r="I145" s="36" t="s">
        <v>78</v>
      </c>
      <c r="J145" s="36" t="s">
        <v>312</v>
      </c>
    </row>
    <row r="146" spans="3:10" ht="60">
      <c r="C146" s="34" t="s">
        <v>318</v>
      </c>
      <c r="D146" s="35">
        <v>2220</v>
      </c>
      <c r="E146" s="36" t="s">
        <v>76</v>
      </c>
      <c r="F146" s="37">
        <v>99000</v>
      </c>
      <c r="G146" s="36" t="s">
        <v>319</v>
      </c>
      <c r="H146" s="36" t="s">
        <v>17</v>
      </c>
      <c r="I146" s="36" t="s">
        <v>78</v>
      </c>
      <c r="J146" s="36" t="s">
        <v>312</v>
      </c>
    </row>
    <row r="147" spans="3:10" ht="75">
      <c r="C147" s="34" t="s">
        <v>320</v>
      </c>
      <c r="D147" s="35">
        <v>2220</v>
      </c>
      <c r="E147" s="36" t="s">
        <v>76</v>
      </c>
      <c r="F147" s="37">
        <f>30000-10000</f>
        <v>20000</v>
      </c>
      <c r="G147" s="36" t="s">
        <v>321</v>
      </c>
      <c r="H147" s="36" t="s">
        <v>17</v>
      </c>
      <c r="I147" s="36" t="s">
        <v>78</v>
      </c>
      <c r="J147" s="36" t="s">
        <v>312</v>
      </c>
    </row>
    <row r="148" spans="3:10" ht="60">
      <c r="C148" s="34" t="s">
        <v>322</v>
      </c>
      <c r="D148" s="35">
        <v>2220</v>
      </c>
      <c r="E148" s="36" t="s">
        <v>76</v>
      </c>
      <c r="F148" s="62">
        <f>375298.72-50000+0.01</f>
        <v>325298.73</v>
      </c>
      <c r="G148" s="36" t="s">
        <v>323</v>
      </c>
      <c r="H148" s="36" t="s">
        <v>17</v>
      </c>
      <c r="I148" s="36" t="s">
        <v>78</v>
      </c>
      <c r="J148" s="36" t="s">
        <v>312</v>
      </c>
    </row>
    <row r="149" spans="3:10" ht="60">
      <c r="C149" s="34" t="s">
        <v>322</v>
      </c>
      <c r="D149" s="35">
        <v>2220</v>
      </c>
      <c r="E149" s="36" t="s">
        <v>76</v>
      </c>
      <c r="F149" s="37">
        <v>168000</v>
      </c>
      <c r="G149" s="36" t="s">
        <v>323</v>
      </c>
      <c r="H149" s="36" t="s">
        <v>324</v>
      </c>
      <c r="I149" s="36" t="s">
        <v>78</v>
      </c>
      <c r="J149" s="36" t="s">
        <v>312</v>
      </c>
    </row>
    <row r="150" spans="3:10" ht="60">
      <c r="C150" s="34" t="s">
        <v>322</v>
      </c>
      <c r="D150" s="35">
        <v>2220</v>
      </c>
      <c r="E150" s="36" t="s">
        <v>76</v>
      </c>
      <c r="F150" s="37">
        <v>12360</v>
      </c>
      <c r="G150" s="36" t="s">
        <v>323</v>
      </c>
      <c r="H150" s="36" t="s">
        <v>311</v>
      </c>
      <c r="I150" s="36" t="s">
        <v>78</v>
      </c>
      <c r="J150" s="36" t="s">
        <v>312</v>
      </c>
    </row>
    <row r="151" spans="3:10" ht="60">
      <c r="C151" s="34" t="s">
        <v>322</v>
      </c>
      <c r="D151" s="35">
        <v>2220</v>
      </c>
      <c r="E151" s="36" t="s">
        <v>76</v>
      </c>
      <c r="F151" s="37">
        <v>99000</v>
      </c>
      <c r="G151" s="36" t="s">
        <v>323</v>
      </c>
      <c r="H151" s="36" t="s">
        <v>311</v>
      </c>
      <c r="I151" s="36" t="s">
        <v>78</v>
      </c>
      <c r="J151" s="36" t="s">
        <v>312</v>
      </c>
    </row>
    <row r="152" spans="3:10" ht="60">
      <c r="C152" s="34" t="s">
        <v>325</v>
      </c>
      <c r="D152" s="35">
        <v>2220</v>
      </c>
      <c r="E152" s="36" t="s">
        <v>76</v>
      </c>
      <c r="F152" s="37">
        <v>71000</v>
      </c>
      <c r="G152" s="36" t="s">
        <v>326</v>
      </c>
      <c r="H152" s="36" t="s">
        <v>327</v>
      </c>
      <c r="I152" s="36" t="s">
        <v>78</v>
      </c>
      <c r="J152" s="36" t="s">
        <v>312</v>
      </c>
    </row>
    <row r="153" spans="2:10" ht="60">
      <c r="B153" s="1">
        <v>9</v>
      </c>
      <c r="C153" s="34" t="s">
        <v>328</v>
      </c>
      <c r="D153" s="35">
        <v>2220</v>
      </c>
      <c r="E153" s="36" t="s">
        <v>76</v>
      </c>
      <c r="F153" s="37">
        <v>5010</v>
      </c>
      <c r="G153" s="36" t="s">
        <v>118</v>
      </c>
      <c r="H153" s="36" t="s">
        <v>311</v>
      </c>
      <c r="I153" s="36" t="s">
        <v>78</v>
      </c>
      <c r="J153" s="36" t="s">
        <v>312</v>
      </c>
    </row>
    <row r="154" spans="2:13" ht="60">
      <c r="B154" s="1">
        <v>18</v>
      </c>
      <c r="C154" s="34" t="s">
        <v>329</v>
      </c>
      <c r="D154" s="35">
        <v>2220</v>
      </c>
      <c r="E154" s="36" t="s">
        <v>76</v>
      </c>
      <c r="F154" s="37">
        <v>36240</v>
      </c>
      <c r="G154" s="36" t="s">
        <v>330</v>
      </c>
      <c r="H154" s="36" t="s">
        <v>311</v>
      </c>
      <c r="I154" s="36" t="s">
        <v>78</v>
      </c>
      <c r="J154" s="36" t="s">
        <v>312</v>
      </c>
      <c r="K154" s="1" t="s">
        <v>305</v>
      </c>
      <c r="L154" s="1" t="s">
        <v>331</v>
      </c>
      <c r="M154" s="1" t="s">
        <v>332</v>
      </c>
    </row>
    <row r="155" spans="3:13" s="47" customFormat="1" ht="12.75" customHeight="1" hidden="1">
      <c r="C155" s="48" t="s">
        <v>309</v>
      </c>
      <c r="D155" s="48">
        <v>2220</v>
      </c>
      <c r="E155" s="49"/>
      <c r="F155" s="50">
        <f>SUM(F138:F154)</f>
        <v>1560000.0001</v>
      </c>
      <c r="G155" s="51"/>
      <c r="H155" s="49"/>
      <c r="I155" s="49"/>
      <c r="J155" s="52"/>
      <c r="K155" s="47">
        <v>1200000</v>
      </c>
      <c r="L155" s="63">
        <f>F155-K155</f>
        <v>360000.00010000006</v>
      </c>
      <c r="M155" s="64">
        <v>1376775.02</v>
      </c>
    </row>
    <row r="156" spans="3:13" ht="60">
      <c r="C156" s="9" t="s">
        <v>380</v>
      </c>
      <c r="D156" s="10">
        <v>2230</v>
      </c>
      <c r="E156" s="10" t="s">
        <v>12</v>
      </c>
      <c r="F156" s="67">
        <v>198045</v>
      </c>
      <c r="G156" s="10" t="s">
        <v>381</v>
      </c>
      <c r="H156" s="10" t="s">
        <v>103</v>
      </c>
      <c r="I156" s="10" t="s">
        <v>334</v>
      </c>
      <c r="J156" s="10" t="s">
        <v>105</v>
      </c>
      <c r="K156" s="1">
        <v>1560000</v>
      </c>
      <c r="M156" s="66">
        <f>F155-K156</f>
        <v>0.00010000006295740604</v>
      </c>
    </row>
    <row r="157" spans="3:10" ht="60">
      <c r="C157" s="9" t="s">
        <v>380</v>
      </c>
      <c r="D157" s="10">
        <v>2230</v>
      </c>
      <c r="E157" s="10" t="s">
        <v>12</v>
      </c>
      <c r="F157" s="67">
        <v>676935</v>
      </c>
      <c r="G157" s="10" t="s">
        <v>382</v>
      </c>
      <c r="H157" s="10" t="s">
        <v>103</v>
      </c>
      <c r="I157" s="10" t="s">
        <v>334</v>
      </c>
      <c r="J157" s="10" t="s">
        <v>105</v>
      </c>
    </row>
    <row r="158" spans="3:10" ht="60">
      <c r="C158" s="9" t="s">
        <v>384</v>
      </c>
      <c r="D158" s="10">
        <v>2230</v>
      </c>
      <c r="E158" s="10" t="s">
        <v>12</v>
      </c>
      <c r="F158" s="67">
        <v>10500</v>
      </c>
      <c r="G158" s="10" t="s">
        <v>385</v>
      </c>
      <c r="H158" s="10" t="s">
        <v>103</v>
      </c>
      <c r="I158" s="10" t="s">
        <v>334</v>
      </c>
      <c r="J158" s="10" t="s">
        <v>105</v>
      </c>
    </row>
    <row r="159" spans="3:10" ht="60">
      <c r="C159" s="9" t="s">
        <v>391</v>
      </c>
      <c r="D159" s="10">
        <v>2230</v>
      </c>
      <c r="E159" s="10" t="s">
        <v>12</v>
      </c>
      <c r="F159" s="67">
        <v>17900</v>
      </c>
      <c r="G159" s="10" t="s">
        <v>392</v>
      </c>
      <c r="H159" s="10" t="s">
        <v>103</v>
      </c>
      <c r="I159" s="10" t="s">
        <v>334</v>
      </c>
      <c r="J159" s="10" t="s">
        <v>105</v>
      </c>
    </row>
    <row r="160" spans="3:10" ht="60">
      <c r="C160" s="9" t="s">
        <v>393</v>
      </c>
      <c r="D160" s="10">
        <v>2230</v>
      </c>
      <c r="E160" s="10" t="s">
        <v>12</v>
      </c>
      <c r="F160" s="67">
        <v>19224</v>
      </c>
      <c r="G160" s="10" t="s">
        <v>394</v>
      </c>
      <c r="H160" s="10" t="s">
        <v>103</v>
      </c>
      <c r="I160" s="10" t="s">
        <v>334</v>
      </c>
      <c r="J160" s="10" t="s">
        <v>105</v>
      </c>
    </row>
    <row r="161" spans="3:10" ht="60">
      <c r="C161" s="9" t="s">
        <v>393</v>
      </c>
      <c r="D161" s="10">
        <v>2230</v>
      </c>
      <c r="E161" s="10" t="s">
        <v>12</v>
      </c>
      <c r="F161" s="67">
        <v>57696</v>
      </c>
      <c r="G161" s="10" t="s">
        <v>394</v>
      </c>
      <c r="H161" s="10" t="s">
        <v>103</v>
      </c>
      <c r="I161" s="10" t="s">
        <v>334</v>
      </c>
      <c r="J161" s="10" t="s">
        <v>105</v>
      </c>
    </row>
    <row r="162" spans="3:10" ht="60">
      <c r="C162" s="9" t="s">
        <v>410</v>
      </c>
      <c r="D162" s="10">
        <v>2230</v>
      </c>
      <c r="E162" s="10" t="s">
        <v>12</v>
      </c>
      <c r="F162" s="67">
        <v>42750</v>
      </c>
      <c r="G162" s="10" t="s">
        <v>411</v>
      </c>
      <c r="H162" s="10" t="s">
        <v>103</v>
      </c>
      <c r="I162" s="10" t="s">
        <v>334</v>
      </c>
      <c r="J162" s="10" t="s">
        <v>105</v>
      </c>
    </row>
    <row r="163" spans="3:10" ht="60">
      <c r="C163" s="9" t="s">
        <v>410</v>
      </c>
      <c r="D163" s="10">
        <v>2230</v>
      </c>
      <c r="E163" s="10" t="s">
        <v>12</v>
      </c>
      <c r="F163" s="65">
        <v>156750</v>
      </c>
      <c r="G163" s="10" t="s">
        <v>411</v>
      </c>
      <c r="H163" s="10" t="s">
        <v>103</v>
      </c>
      <c r="I163" s="10" t="s">
        <v>334</v>
      </c>
      <c r="J163" s="10" t="s">
        <v>105</v>
      </c>
    </row>
    <row r="164" spans="3:10" ht="60">
      <c r="C164" s="9" t="s">
        <v>378</v>
      </c>
      <c r="D164" s="10">
        <v>2230</v>
      </c>
      <c r="E164" s="10" t="s">
        <v>12</v>
      </c>
      <c r="F164" s="65">
        <v>28602</v>
      </c>
      <c r="G164" s="10" t="s">
        <v>379</v>
      </c>
      <c r="H164" s="10" t="s">
        <v>103</v>
      </c>
      <c r="I164" s="10" t="s">
        <v>334</v>
      </c>
      <c r="J164" s="10" t="s">
        <v>105</v>
      </c>
    </row>
    <row r="165" spans="3:10" ht="60">
      <c r="C165" s="9" t="s">
        <v>368</v>
      </c>
      <c r="D165" s="10">
        <v>2230</v>
      </c>
      <c r="E165" s="10" t="s">
        <v>12</v>
      </c>
      <c r="F165" s="65">
        <v>7500</v>
      </c>
      <c r="G165" s="10" t="s">
        <v>369</v>
      </c>
      <c r="H165" s="10" t="s">
        <v>103</v>
      </c>
      <c r="I165" s="10" t="s">
        <v>334</v>
      </c>
      <c r="J165" s="10" t="s">
        <v>105</v>
      </c>
    </row>
    <row r="166" spans="3:10" ht="60">
      <c r="C166" s="9" t="s">
        <v>368</v>
      </c>
      <c r="D166" s="10">
        <v>2230</v>
      </c>
      <c r="E166" s="10" t="s">
        <v>12</v>
      </c>
      <c r="F166" s="65">
        <v>17500</v>
      </c>
      <c r="G166" s="10" t="s">
        <v>369</v>
      </c>
      <c r="H166" s="10" t="s">
        <v>103</v>
      </c>
      <c r="I166" s="10" t="s">
        <v>334</v>
      </c>
      <c r="J166" s="10" t="s">
        <v>105</v>
      </c>
    </row>
    <row r="167" spans="3:10" ht="60">
      <c r="C167" s="9" t="s">
        <v>405</v>
      </c>
      <c r="D167" s="10">
        <v>2230</v>
      </c>
      <c r="E167" s="10" t="s">
        <v>12</v>
      </c>
      <c r="F167" s="65">
        <v>1528.56</v>
      </c>
      <c r="G167" s="10" t="s">
        <v>406</v>
      </c>
      <c r="H167" s="10" t="s">
        <v>103</v>
      </c>
      <c r="I167" s="10" t="s">
        <v>334</v>
      </c>
      <c r="J167" s="10" t="s">
        <v>105</v>
      </c>
    </row>
    <row r="168" spans="3:10" ht="60">
      <c r="C168" s="9" t="s">
        <v>376</v>
      </c>
      <c r="D168" s="10">
        <v>2230</v>
      </c>
      <c r="E168" s="10" t="s">
        <v>12</v>
      </c>
      <c r="F168" s="65">
        <v>15552</v>
      </c>
      <c r="G168" s="10" t="s">
        <v>377</v>
      </c>
      <c r="H168" s="10" t="s">
        <v>103</v>
      </c>
      <c r="I168" s="10" t="s">
        <v>334</v>
      </c>
      <c r="J168" s="10" t="s">
        <v>105</v>
      </c>
    </row>
    <row r="169" spans="3:10" ht="60">
      <c r="C169" s="9" t="s">
        <v>354</v>
      </c>
      <c r="D169" s="10">
        <v>2230</v>
      </c>
      <c r="E169" s="10" t="s">
        <v>12</v>
      </c>
      <c r="F169" s="65">
        <v>19638</v>
      </c>
      <c r="G169" s="10" t="s">
        <v>355</v>
      </c>
      <c r="H169" s="10" t="s">
        <v>103</v>
      </c>
      <c r="I169" s="10" t="s">
        <v>334</v>
      </c>
      <c r="J169" s="10" t="s">
        <v>105</v>
      </c>
    </row>
    <row r="170" spans="3:10" ht="60">
      <c r="C170" s="9" t="s">
        <v>354</v>
      </c>
      <c r="D170" s="10">
        <v>2230</v>
      </c>
      <c r="E170" s="10" t="s">
        <v>12</v>
      </c>
      <c r="F170" s="65">
        <v>137202</v>
      </c>
      <c r="G170" s="10" t="s">
        <v>386</v>
      </c>
      <c r="H170" s="10" t="s">
        <v>103</v>
      </c>
      <c r="I170" s="10" t="s">
        <v>334</v>
      </c>
      <c r="J170" s="10" t="s">
        <v>105</v>
      </c>
    </row>
    <row r="171" spans="3:10" ht="60">
      <c r="C171" s="9" t="s">
        <v>387</v>
      </c>
      <c r="D171" s="10">
        <v>2230</v>
      </c>
      <c r="E171" s="10" t="s">
        <v>12</v>
      </c>
      <c r="F171" s="65">
        <v>52906.8</v>
      </c>
      <c r="G171" s="10" t="s">
        <v>388</v>
      </c>
      <c r="H171" s="10" t="s">
        <v>103</v>
      </c>
      <c r="I171" s="10" t="s">
        <v>334</v>
      </c>
      <c r="J171" s="10" t="s">
        <v>105</v>
      </c>
    </row>
    <row r="172" spans="3:10" ht="60">
      <c r="C172" s="9" t="s">
        <v>387</v>
      </c>
      <c r="D172" s="10">
        <v>2230</v>
      </c>
      <c r="E172" s="10" t="s">
        <v>12</v>
      </c>
      <c r="F172" s="65">
        <v>25357.2</v>
      </c>
      <c r="G172" s="10" t="s">
        <v>388</v>
      </c>
      <c r="H172" s="10" t="s">
        <v>103</v>
      </c>
      <c r="I172" s="10" t="s">
        <v>334</v>
      </c>
      <c r="J172" s="10" t="s">
        <v>105</v>
      </c>
    </row>
    <row r="173" spans="3:10" ht="60">
      <c r="C173" s="9" t="s">
        <v>389</v>
      </c>
      <c r="D173" s="10">
        <v>2230</v>
      </c>
      <c r="E173" s="10" t="s">
        <v>12</v>
      </c>
      <c r="F173" s="65">
        <v>89700</v>
      </c>
      <c r="G173" s="10" t="s">
        <v>390</v>
      </c>
      <c r="H173" s="10" t="s">
        <v>103</v>
      </c>
      <c r="I173" s="10" t="s">
        <v>334</v>
      </c>
      <c r="J173" s="10" t="s">
        <v>105</v>
      </c>
    </row>
    <row r="174" spans="3:10" ht="60">
      <c r="C174" s="9" t="s">
        <v>395</v>
      </c>
      <c r="D174" s="10">
        <v>2230</v>
      </c>
      <c r="E174" s="10" t="s">
        <v>12</v>
      </c>
      <c r="F174" s="65">
        <v>39816</v>
      </c>
      <c r="G174" s="10" t="s">
        <v>396</v>
      </c>
      <c r="H174" s="10" t="s">
        <v>103</v>
      </c>
      <c r="I174" s="10" t="s">
        <v>334</v>
      </c>
      <c r="J174" s="10" t="s">
        <v>105</v>
      </c>
    </row>
    <row r="175" spans="3:10" ht="60">
      <c r="C175" s="9" t="s">
        <v>395</v>
      </c>
      <c r="D175" s="10">
        <v>2230</v>
      </c>
      <c r="E175" s="10" t="s">
        <v>12</v>
      </c>
      <c r="F175" s="65">
        <v>78228</v>
      </c>
      <c r="G175" s="10" t="s">
        <v>396</v>
      </c>
      <c r="H175" s="10" t="s">
        <v>103</v>
      </c>
      <c r="I175" s="10" t="s">
        <v>334</v>
      </c>
      <c r="J175" s="10" t="s">
        <v>105</v>
      </c>
    </row>
    <row r="176" spans="3:10" ht="60">
      <c r="C176" s="9" t="s">
        <v>397</v>
      </c>
      <c r="D176" s="10">
        <v>2230</v>
      </c>
      <c r="E176" s="10" t="s">
        <v>12</v>
      </c>
      <c r="F176" s="65">
        <v>2904</v>
      </c>
      <c r="G176" s="10" t="s">
        <v>398</v>
      </c>
      <c r="H176" s="10" t="s">
        <v>103</v>
      </c>
      <c r="I176" s="10" t="s">
        <v>334</v>
      </c>
      <c r="J176" s="10" t="s">
        <v>105</v>
      </c>
    </row>
    <row r="177" spans="3:10" ht="60">
      <c r="C177" s="9" t="s">
        <v>399</v>
      </c>
      <c r="D177" s="10">
        <v>2230</v>
      </c>
      <c r="E177" s="10" t="s">
        <v>12</v>
      </c>
      <c r="F177" s="65">
        <v>32304</v>
      </c>
      <c r="G177" s="10" t="s">
        <v>400</v>
      </c>
      <c r="H177" s="10" t="s">
        <v>103</v>
      </c>
      <c r="I177" s="10" t="s">
        <v>334</v>
      </c>
      <c r="J177" s="10" t="s">
        <v>105</v>
      </c>
    </row>
    <row r="178" spans="3:10" ht="30.75" customHeight="1">
      <c r="C178" s="9" t="s">
        <v>399</v>
      </c>
      <c r="D178" s="10">
        <v>2230</v>
      </c>
      <c r="E178" s="10" t="s">
        <v>12</v>
      </c>
      <c r="F178" s="65" t="s">
        <v>401</v>
      </c>
      <c r="G178" s="10" t="s">
        <v>400</v>
      </c>
      <c r="H178" s="10" t="s">
        <v>103</v>
      </c>
      <c r="I178" s="10" t="s">
        <v>334</v>
      </c>
      <c r="J178" s="10" t="s">
        <v>105</v>
      </c>
    </row>
    <row r="179" spans="3:10" ht="39.75" customHeight="1">
      <c r="C179" s="9" t="s">
        <v>402</v>
      </c>
      <c r="D179" s="10">
        <v>2230</v>
      </c>
      <c r="E179" s="10" t="s">
        <v>12</v>
      </c>
      <c r="F179" s="65">
        <v>17114.4</v>
      </c>
      <c r="G179" s="10" t="s">
        <v>403</v>
      </c>
      <c r="H179" s="10" t="s">
        <v>103</v>
      </c>
      <c r="I179" s="10" t="s">
        <v>334</v>
      </c>
      <c r="J179" s="10" t="s">
        <v>105</v>
      </c>
    </row>
    <row r="180" spans="3:10" ht="60">
      <c r="C180" s="9" t="s">
        <v>404</v>
      </c>
      <c r="D180" s="10">
        <v>2230</v>
      </c>
      <c r="E180" s="10" t="s">
        <v>12</v>
      </c>
      <c r="F180" s="65">
        <v>26349</v>
      </c>
      <c r="G180" s="10" t="s">
        <v>403</v>
      </c>
      <c r="H180" s="10" t="s">
        <v>103</v>
      </c>
      <c r="I180" s="10" t="s">
        <v>334</v>
      </c>
      <c r="J180" s="10" t="s">
        <v>105</v>
      </c>
    </row>
    <row r="181" spans="3:10" ht="60">
      <c r="C181" s="9" t="s">
        <v>412</v>
      </c>
      <c r="D181" s="10">
        <v>2230</v>
      </c>
      <c r="E181" s="10" t="s">
        <v>12</v>
      </c>
      <c r="F181" s="65">
        <v>5258.4</v>
      </c>
      <c r="G181" s="10" t="s">
        <v>413</v>
      </c>
      <c r="H181" s="10" t="s">
        <v>103</v>
      </c>
      <c r="I181" s="10" t="s">
        <v>334</v>
      </c>
      <c r="J181" s="10" t="s">
        <v>105</v>
      </c>
    </row>
    <row r="182" spans="3:10" ht="33.75" customHeight="1">
      <c r="C182" s="9" t="s">
        <v>333</v>
      </c>
      <c r="D182" s="10">
        <v>2230</v>
      </c>
      <c r="E182" s="10" t="s">
        <v>12</v>
      </c>
      <c r="F182" s="65">
        <v>15864</v>
      </c>
      <c r="G182" s="12">
        <v>37083</v>
      </c>
      <c r="H182" s="10" t="s">
        <v>103</v>
      </c>
      <c r="I182" s="10" t="s">
        <v>334</v>
      </c>
      <c r="J182" s="10" t="s">
        <v>105</v>
      </c>
    </row>
    <row r="183" spans="3:10" ht="35.25" customHeight="1">
      <c r="C183" s="9" t="s">
        <v>333</v>
      </c>
      <c r="D183" s="10">
        <v>2230</v>
      </c>
      <c r="E183" s="10" t="s">
        <v>12</v>
      </c>
      <c r="F183" s="65">
        <v>64896</v>
      </c>
      <c r="G183" s="12">
        <v>37083</v>
      </c>
      <c r="H183" s="10" t="s">
        <v>103</v>
      </c>
      <c r="I183" s="10" t="s">
        <v>334</v>
      </c>
      <c r="J183" s="10" t="s">
        <v>105</v>
      </c>
    </row>
    <row r="184" spans="3:10" ht="75">
      <c r="C184" s="9" t="s">
        <v>383</v>
      </c>
      <c r="D184" s="10">
        <v>2230</v>
      </c>
      <c r="E184" s="10" t="s">
        <v>12</v>
      </c>
      <c r="F184" s="65">
        <v>10764</v>
      </c>
      <c r="G184" s="10" t="s">
        <v>382</v>
      </c>
      <c r="H184" s="10" t="s">
        <v>103</v>
      </c>
      <c r="I184" s="10" t="s">
        <v>334</v>
      </c>
      <c r="J184" s="10" t="s">
        <v>105</v>
      </c>
    </row>
    <row r="185" spans="3:10" ht="75">
      <c r="C185" s="9" t="s">
        <v>383</v>
      </c>
      <c r="D185" s="10">
        <v>2230</v>
      </c>
      <c r="E185" s="10" t="s">
        <v>12</v>
      </c>
      <c r="F185" s="65">
        <v>178976</v>
      </c>
      <c r="G185" s="10" t="s">
        <v>382</v>
      </c>
      <c r="H185" s="10" t="s">
        <v>103</v>
      </c>
      <c r="I185" s="10" t="s">
        <v>334</v>
      </c>
      <c r="J185" s="10" t="s">
        <v>105</v>
      </c>
    </row>
    <row r="186" spans="3:10" ht="29.25" customHeight="1">
      <c r="C186" s="9" t="s">
        <v>365</v>
      </c>
      <c r="D186" s="10">
        <v>2230</v>
      </c>
      <c r="E186" s="10" t="s">
        <v>12</v>
      </c>
      <c r="F186" s="14">
        <v>95700</v>
      </c>
      <c r="G186" s="10" t="s">
        <v>366</v>
      </c>
      <c r="H186" s="10" t="s">
        <v>103</v>
      </c>
      <c r="I186" s="10" t="s">
        <v>336</v>
      </c>
      <c r="J186" s="41" t="s">
        <v>367</v>
      </c>
    </row>
    <row r="187" spans="3:10" ht="36.75" customHeight="1">
      <c r="C187" s="9" t="s">
        <v>363</v>
      </c>
      <c r="D187" s="10">
        <v>2230</v>
      </c>
      <c r="E187" s="10" t="s">
        <v>360</v>
      </c>
      <c r="F187" s="14">
        <v>33400</v>
      </c>
      <c r="G187" s="10" t="s">
        <v>364</v>
      </c>
      <c r="H187" s="10" t="s">
        <v>103</v>
      </c>
      <c r="I187" s="10" t="s">
        <v>334</v>
      </c>
      <c r="J187" s="10" t="s">
        <v>105</v>
      </c>
    </row>
    <row r="188" spans="3:10" ht="25.5" customHeight="1">
      <c r="C188" s="9" t="s">
        <v>359</v>
      </c>
      <c r="D188" s="10">
        <v>2230</v>
      </c>
      <c r="E188" s="10" t="s">
        <v>360</v>
      </c>
      <c r="F188" s="65">
        <v>21370</v>
      </c>
      <c r="G188" s="10" t="s">
        <v>361</v>
      </c>
      <c r="H188" s="10" t="s">
        <v>103</v>
      </c>
      <c r="I188" s="10" t="s">
        <v>334</v>
      </c>
      <c r="J188" s="41" t="s">
        <v>337</v>
      </c>
    </row>
    <row r="189" spans="3:10" ht="37.5" customHeight="1">
      <c r="C189" s="9" t="s">
        <v>359</v>
      </c>
      <c r="D189" s="10">
        <v>2230</v>
      </c>
      <c r="E189" s="10" t="s">
        <v>360</v>
      </c>
      <c r="F189" s="65">
        <v>2000</v>
      </c>
      <c r="G189" s="10" t="s">
        <v>361</v>
      </c>
      <c r="H189" s="10" t="s">
        <v>103</v>
      </c>
      <c r="I189" s="10" t="s">
        <v>334</v>
      </c>
      <c r="J189" s="41" t="s">
        <v>362</v>
      </c>
    </row>
    <row r="190" spans="3:10" ht="60">
      <c r="C190" s="9" t="s">
        <v>335</v>
      </c>
      <c r="D190" s="10">
        <v>2230</v>
      </c>
      <c r="E190" s="10" t="s">
        <v>12</v>
      </c>
      <c r="F190" s="65">
        <v>9300</v>
      </c>
      <c r="G190" s="12">
        <v>39387</v>
      </c>
      <c r="H190" s="10" t="s">
        <v>103</v>
      </c>
      <c r="I190" s="10" t="s">
        <v>336</v>
      </c>
      <c r="J190" s="41" t="s">
        <v>337</v>
      </c>
    </row>
    <row r="191" spans="3:10" ht="60">
      <c r="C191" s="9" t="s">
        <v>370</v>
      </c>
      <c r="D191" s="10">
        <v>2230</v>
      </c>
      <c r="E191" s="10" t="s">
        <v>12</v>
      </c>
      <c r="F191" s="65">
        <v>52500</v>
      </c>
      <c r="G191" s="10" t="s">
        <v>371</v>
      </c>
      <c r="H191" s="10" t="s">
        <v>103</v>
      </c>
      <c r="I191" s="10" t="s">
        <v>344</v>
      </c>
      <c r="J191" s="41" t="s">
        <v>372</v>
      </c>
    </row>
    <row r="192" spans="3:10" ht="60">
      <c r="C192" s="9" t="s">
        <v>373</v>
      </c>
      <c r="D192" s="10">
        <v>2230</v>
      </c>
      <c r="E192" s="10" t="s">
        <v>12</v>
      </c>
      <c r="F192" s="65">
        <v>99750</v>
      </c>
      <c r="G192" s="10" t="s">
        <v>374</v>
      </c>
      <c r="H192" s="10" t="s">
        <v>103</v>
      </c>
      <c r="I192" s="10" t="s">
        <v>336</v>
      </c>
      <c r="J192" s="41" t="s">
        <v>375</v>
      </c>
    </row>
    <row r="193" spans="3:10" ht="60">
      <c r="C193" s="9" t="s">
        <v>407</v>
      </c>
      <c r="D193" s="10">
        <v>2230</v>
      </c>
      <c r="E193" s="10" t="s">
        <v>12</v>
      </c>
      <c r="F193" s="14">
        <v>3780</v>
      </c>
      <c r="G193" s="10" t="s">
        <v>408</v>
      </c>
      <c r="H193" s="10" t="s">
        <v>103</v>
      </c>
      <c r="I193" s="10" t="s">
        <v>344</v>
      </c>
      <c r="J193" s="41" t="s">
        <v>409</v>
      </c>
    </row>
    <row r="194" spans="3:13" ht="60">
      <c r="C194" s="9" t="s">
        <v>356</v>
      </c>
      <c r="D194" s="10">
        <v>2230</v>
      </c>
      <c r="E194" s="10" t="s">
        <v>12</v>
      </c>
      <c r="F194" s="14">
        <v>99900</v>
      </c>
      <c r="G194" s="10" t="s">
        <v>357</v>
      </c>
      <c r="H194" s="10" t="s">
        <v>103</v>
      </c>
      <c r="I194" s="10" t="s">
        <v>344</v>
      </c>
      <c r="J194" s="41" t="s">
        <v>358</v>
      </c>
      <c r="M194" s="1" t="s">
        <v>310</v>
      </c>
    </row>
    <row r="195" spans="3:10" ht="60">
      <c r="C195" s="9" t="s">
        <v>338</v>
      </c>
      <c r="D195" s="10">
        <v>2230</v>
      </c>
      <c r="E195" s="10" t="s">
        <v>12</v>
      </c>
      <c r="F195" s="65">
        <v>74664</v>
      </c>
      <c r="G195" s="10" t="s">
        <v>339</v>
      </c>
      <c r="H195" s="10" t="s">
        <v>103</v>
      </c>
      <c r="I195" s="10" t="s">
        <v>336</v>
      </c>
      <c r="J195" s="41" t="s">
        <v>340</v>
      </c>
    </row>
    <row r="196" spans="3:10" ht="60">
      <c r="C196" s="9" t="s">
        <v>338</v>
      </c>
      <c r="D196" s="10">
        <v>2230</v>
      </c>
      <c r="E196" s="10" t="s">
        <v>12</v>
      </c>
      <c r="F196" s="65">
        <v>24888</v>
      </c>
      <c r="G196" s="10" t="s">
        <v>339</v>
      </c>
      <c r="H196" s="10" t="s">
        <v>103</v>
      </c>
      <c r="I196" s="10" t="s">
        <v>336</v>
      </c>
      <c r="J196" s="41" t="s">
        <v>341</v>
      </c>
    </row>
    <row r="197" spans="3:10" ht="60">
      <c r="C197" s="9" t="s">
        <v>346</v>
      </c>
      <c r="D197" s="10">
        <v>2230</v>
      </c>
      <c r="E197" s="10" t="s">
        <v>12</v>
      </c>
      <c r="F197" s="14">
        <v>74118</v>
      </c>
      <c r="G197" s="10" t="s">
        <v>347</v>
      </c>
      <c r="H197" s="10" t="s">
        <v>103</v>
      </c>
      <c r="I197" s="10" t="s">
        <v>344</v>
      </c>
      <c r="J197" s="41" t="s">
        <v>345</v>
      </c>
    </row>
    <row r="198" spans="3:10" ht="75">
      <c r="C198" s="9" t="s">
        <v>342</v>
      </c>
      <c r="D198" s="10">
        <v>2230</v>
      </c>
      <c r="E198" s="10" t="s">
        <v>12</v>
      </c>
      <c r="F198" s="65">
        <v>25860</v>
      </c>
      <c r="G198" s="10" t="s">
        <v>343</v>
      </c>
      <c r="H198" s="10" t="s">
        <v>103</v>
      </c>
      <c r="I198" s="10" t="s">
        <v>344</v>
      </c>
      <c r="J198" s="41" t="s">
        <v>345</v>
      </c>
    </row>
    <row r="199" spans="3:12" ht="60">
      <c r="C199" s="9" t="s">
        <v>348</v>
      </c>
      <c r="D199" s="10">
        <v>2230</v>
      </c>
      <c r="E199" s="10" t="s">
        <v>12</v>
      </c>
      <c r="F199" s="14">
        <v>81000</v>
      </c>
      <c r="G199" s="10" t="s">
        <v>349</v>
      </c>
      <c r="H199" s="10" t="s">
        <v>103</v>
      </c>
      <c r="I199" s="10" t="s">
        <v>344</v>
      </c>
      <c r="J199" s="41" t="s">
        <v>350</v>
      </c>
      <c r="K199" s="227" t="s">
        <v>305</v>
      </c>
      <c r="L199" s="227"/>
    </row>
    <row r="200" spans="3:12" ht="60">
      <c r="C200" s="9" t="s">
        <v>351</v>
      </c>
      <c r="D200" s="10">
        <v>2230</v>
      </c>
      <c r="E200" s="10" t="s">
        <v>12</v>
      </c>
      <c r="F200" s="65">
        <v>98232</v>
      </c>
      <c r="G200" s="10" t="s">
        <v>352</v>
      </c>
      <c r="H200" s="10" t="s">
        <v>103</v>
      </c>
      <c r="I200" s="10" t="s">
        <v>344</v>
      </c>
      <c r="J200" s="41" t="s">
        <v>353</v>
      </c>
      <c r="K200" s="68" t="s">
        <v>414</v>
      </c>
      <c r="L200" s="69" t="s">
        <v>415</v>
      </c>
    </row>
    <row r="201" spans="3:13" s="70" customFormat="1" ht="12.75" customHeight="1" hidden="1">
      <c r="C201" s="48" t="s">
        <v>416</v>
      </c>
      <c r="D201" s="71">
        <v>2230</v>
      </c>
      <c r="E201" s="71"/>
      <c r="F201" s="72">
        <f>SUM(F156:F200)</f>
        <v>2844222.36</v>
      </c>
      <c r="G201" s="71"/>
      <c r="H201" s="71"/>
      <c r="I201" s="71"/>
      <c r="J201" s="73"/>
      <c r="K201" s="70">
        <f>4612000+20400</f>
        <v>4632400</v>
      </c>
      <c r="L201" s="70">
        <f>2232400+1800000</f>
        <v>4032400</v>
      </c>
      <c r="M201" s="74">
        <f>L201+K201-F201</f>
        <v>5820577.640000001</v>
      </c>
    </row>
    <row r="202" spans="3:14" ht="60">
      <c r="C202" s="9" t="s">
        <v>417</v>
      </c>
      <c r="D202" s="10">
        <v>2240</v>
      </c>
      <c r="E202" s="10" t="s">
        <v>12</v>
      </c>
      <c r="F202" s="65">
        <v>119900</v>
      </c>
      <c r="G202" s="10"/>
      <c r="H202" s="10" t="s">
        <v>8</v>
      </c>
      <c r="I202" s="10" t="s">
        <v>418</v>
      </c>
      <c r="J202" s="41" t="s">
        <v>10</v>
      </c>
      <c r="M202" s="74">
        <f>1553670+3868200</f>
        <v>5421870</v>
      </c>
      <c r="N202" s="1" t="s">
        <v>419</v>
      </c>
    </row>
    <row r="203" spans="3:10" ht="60">
      <c r="C203" s="9" t="s">
        <v>420</v>
      </c>
      <c r="D203" s="10">
        <v>2240</v>
      </c>
      <c r="E203" s="10" t="s">
        <v>12</v>
      </c>
      <c r="F203" s="65">
        <v>119900</v>
      </c>
      <c r="G203" s="10" t="s">
        <v>421</v>
      </c>
      <c r="H203" s="10" t="s">
        <v>8</v>
      </c>
      <c r="I203" s="10" t="s">
        <v>422</v>
      </c>
      <c r="J203" s="41" t="s">
        <v>423</v>
      </c>
    </row>
    <row r="204" spans="3:10" ht="60">
      <c r="C204" s="9" t="s">
        <v>424</v>
      </c>
      <c r="D204" s="10">
        <v>2240</v>
      </c>
      <c r="E204" s="10" t="s">
        <v>12</v>
      </c>
      <c r="F204" s="65">
        <v>115100</v>
      </c>
      <c r="G204" s="10" t="s">
        <v>421</v>
      </c>
      <c r="H204" s="10" t="s">
        <v>8</v>
      </c>
      <c r="I204" s="10" t="s">
        <v>425</v>
      </c>
      <c r="J204" s="41" t="s">
        <v>423</v>
      </c>
    </row>
    <row r="205" spans="3:10" ht="75">
      <c r="C205" s="9" t="s">
        <v>426</v>
      </c>
      <c r="D205" s="10">
        <v>2240</v>
      </c>
      <c r="E205" s="10" t="s">
        <v>12</v>
      </c>
      <c r="F205" s="14">
        <v>80100</v>
      </c>
      <c r="G205" s="10" t="s">
        <v>421</v>
      </c>
      <c r="H205" s="10" t="s">
        <v>8</v>
      </c>
      <c r="I205" s="10" t="s">
        <v>427</v>
      </c>
      <c r="J205" s="41" t="s">
        <v>428</v>
      </c>
    </row>
    <row r="206" spans="3:10" ht="60">
      <c r="C206" s="9" t="s">
        <v>429</v>
      </c>
      <c r="D206" s="10">
        <v>2240</v>
      </c>
      <c r="E206" s="10" t="s">
        <v>12</v>
      </c>
      <c r="F206" s="14">
        <v>33934</v>
      </c>
      <c r="G206" s="10" t="s">
        <v>421</v>
      </c>
      <c r="H206" s="10" t="s">
        <v>8</v>
      </c>
      <c r="I206" s="10" t="s">
        <v>430</v>
      </c>
      <c r="J206" s="41" t="s">
        <v>428</v>
      </c>
    </row>
    <row r="207" spans="3:10" ht="60">
      <c r="C207" s="9" t="s">
        <v>429</v>
      </c>
      <c r="D207" s="10">
        <v>2240</v>
      </c>
      <c r="E207" s="10" t="s">
        <v>12</v>
      </c>
      <c r="F207" s="14">
        <v>86060</v>
      </c>
      <c r="G207" s="10" t="s">
        <v>421</v>
      </c>
      <c r="H207" s="10" t="s">
        <v>8</v>
      </c>
      <c r="I207" s="10" t="s">
        <v>430</v>
      </c>
      <c r="J207" s="41" t="s">
        <v>428</v>
      </c>
    </row>
    <row r="208" spans="3:12" ht="75">
      <c r="C208" s="9" t="s">
        <v>431</v>
      </c>
      <c r="D208" s="10">
        <v>2240</v>
      </c>
      <c r="E208" s="10" t="s">
        <v>12</v>
      </c>
      <c r="F208" s="65">
        <v>99996</v>
      </c>
      <c r="G208" s="10" t="s">
        <v>421</v>
      </c>
      <c r="H208" s="10" t="s">
        <v>8</v>
      </c>
      <c r="I208" s="10" t="s">
        <v>432</v>
      </c>
      <c r="J208" s="41" t="s">
        <v>345</v>
      </c>
      <c r="L208" s="1" t="s">
        <v>310</v>
      </c>
    </row>
    <row r="209" spans="3:10" ht="60">
      <c r="C209" s="9" t="s">
        <v>433</v>
      </c>
      <c r="D209" s="10">
        <v>2240</v>
      </c>
      <c r="E209" s="10" t="s">
        <v>12</v>
      </c>
      <c r="F209" s="65">
        <v>99996</v>
      </c>
      <c r="G209" s="10"/>
      <c r="H209" s="10" t="s">
        <v>8</v>
      </c>
      <c r="I209" s="10" t="s">
        <v>422</v>
      </c>
      <c r="J209" s="41" t="s">
        <v>345</v>
      </c>
    </row>
    <row r="210" spans="3:10" ht="60">
      <c r="C210" s="9" t="s">
        <v>434</v>
      </c>
      <c r="D210" s="10">
        <v>2240</v>
      </c>
      <c r="E210" s="10" t="s">
        <v>12</v>
      </c>
      <c r="F210" s="65">
        <v>119996</v>
      </c>
      <c r="G210" s="10" t="s">
        <v>310</v>
      </c>
      <c r="H210" s="10" t="s">
        <v>8</v>
      </c>
      <c r="I210" s="10" t="s">
        <v>422</v>
      </c>
      <c r="J210" s="41" t="s">
        <v>345</v>
      </c>
    </row>
    <row r="211" spans="3:10" ht="60">
      <c r="C211" s="9" t="s">
        <v>435</v>
      </c>
      <c r="D211" s="10">
        <v>2240</v>
      </c>
      <c r="E211" s="10" t="s">
        <v>12</v>
      </c>
      <c r="F211" s="65">
        <v>114126</v>
      </c>
      <c r="G211" s="10" t="s">
        <v>310</v>
      </c>
      <c r="H211" s="10" t="s">
        <v>8</v>
      </c>
      <c r="I211" s="10" t="s">
        <v>436</v>
      </c>
      <c r="J211" s="41" t="s">
        <v>345</v>
      </c>
    </row>
    <row r="212" spans="3:10" ht="60">
      <c r="C212" s="9" t="s">
        <v>437</v>
      </c>
      <c r="D212" s="10">
        <v>2240</v>
      </c>
      <c r="E212" s="10" t="s">
        <v>12</v>
      </c>
      <c r="F212" s="14">
        <v>99996</v>
      </c>
      <c r="G212" s="10" t="s">
        <v>310</v>
      </c>
      <c r="H212" s="10" t="s">
        <v>54</v>
      </c>
      <c r="I212" s="10" t="s">
        <v>422</v>
      </c>
      <c r="J212" s="41" t="s">
        <v>345</v>
      </c>
    </row>
    <row r="213" spans="3:10" ht="60">
      <c r="C213" s="9" t="s">
        <v>438</v>
      </c>
      <c r="D213" s="10">
        <v>2240</v>
      </c>
      <c r="E213" s="10" t="s">
        <v>12</v>
      </c>
      <c r="F213" s="14">
        <v>105000</v>
      </c>
      <c r="G213" s="10"/>
      <c r="H213" s="10" t="s">
        <v>8</v>
      </c>
      <c r="I213" s="10" t="s">
        <v>422</v>
      </c>
      <c r="J213" s="41" t="s">
        <v>423</v>
      </c>
    </row>
    <row r="214" spans="3:11" ht="60">
      <c r="C214" s="9" t="s">
        <v>438</v>
      </c>
      <c r="D214" s="10">
        <v>2240</v>
      </c>
      <c r="E214" s="10" t="s">
        <v>12</v>
      </c>
      <c r="F214" s="14">
        <v>14900</v>
      </c>
      <c r="G214" s="10"/>
      <c r="H214" s="10" t="s">
        <v>439</v>
      </c>
      <c r="I214" s="10" t="s">
        <v>430</v>
      </c>
      <c r="J214" s="41" t="s">
        <v>440</v>
      </c>
      <c r="K214" s="1" t="s">
        <v>310</v>
      </c>
    </row>
    <row r="215" spans="3:10" ht="60">
      <c r="C215" s="9" t="s">
        <v>441</v>
      </c>
      <c r="D215" s="10">
        <v>2240</v>
      </c>
      <c r="E215" s="10" t="s">
        <v>12</v>
      </c>
      <c r="F215" s="14">
        <v>34040</v>
      </c>
      <c r="G215" s="10"/>
      <c r="H215" s="10" t="s">
        <v>439</v>
      </c>
      <c r="I215" s="10" t="s">
        <v>430</v>
      </c>
      <c r="J215" s="41" t="s">
        <v>442</v>
      </c>
    </row>
    <row r="216" spans="3:10" ht="60">
      <c r="C216" s="9" t="s">
        <v>441</v>
      </c>
      <c r="D216" s="10">
        <v>2240</v>
      </c>
      <c r="E216" s="10" t="s">
        <v>12</v>
      </c>
      <c r="F216" s="14">
        <v>85860</v>
      </c>
      <c r="G216" s="10"/>
      <c r="H216" s="10" t="s">
        <v>439</v>
      </c>
      <c r="I216" s="10" t="s">
        <v>430</v>
      </c>
      <c r="J216" s="41" t="s">
        <v>440</v>
      </c>
    </row>
    <row r="217" spans="3:10" ht="60">
      <c r="C217" s="9" t="s">
        <v>443</v>
      </c>
      <c r="D217" s="10">
        <v>2240</v>
      </c>
      <c r="E217" s="10" t="s">
        <v>12</v>
      </c>
      <c r="F217" s="14">
        <v>20000</v>
      </c>
      <c r="G217" s="10"/>
      <c r="H217" s="10" t="s">
        <v>8</v>
      </c>
      <c r="I217" s="10" t="s">
        <v>422</v>
      </c>
      <c r="J217" s="41" t="s">
        <v>444</v>
      </c>
    </row>
    <row r="218" spans="3:10" ht="60">
      <c r="C218" s="9" t="s">
        <v>443</v>
      </c>
      <c r="D218" s="10">
        <v>2240</v>
      </c>
      <c r="E218" s="10" t="s">
        <v>12</v>
      </c>
      <c r="F218" s="14">
        <v>99996</v>
      </c>
      <c r="G218" s="10"/>
      <c r="H218" s="10" t="s">
        <v>8</v>
      </c>
      <c r="I218" s="10" t="s">
        <v>422</v>
      </c>
      <c r="J218" s="41" t="s">
        <v>440</v>
      </c>
    </row>
    <row r="219" spans="3:13" ht="60">
      <c r="C219" s="16" t="s">
        <v>480</v>
      </c>
      <c r="D219" s="17">
        <v>2240</v>
      </c>
      <c r="E219" s="16" t="s">
        <v>6</v>
      </c>
      <c r="F219" s="76">
        <v>25870</v>
      </c>
      <c r="G219" s="17" t="s">
        <v>481</v>
      </c>
      <c r="H219" s="17" t="s">
        <v>24</v>
      </c>
      <c r="I219" s="16" t="s">
        <v>25</v>
      </c>
      <c r="J219" s="16" t="s">
        <v>482</v>
      </c>
      <c r="M219" s="1" t="s">
        <v>310</v>
      </c>
    </row>
    <row r="220" spans="3:10" s="75" customFormat="1" ht="60">
      <c r="C220" s="16" t="s">
        <v>480</v>
      </c>
      <c r="D220" s="17">
        <v>2240</v>
      </c>
      <c r="E220" s="16" t="s">
        <v>6</v>
      </c>
      <c r="F220" s="76">
        <v>69980</v>
      </c>
      <c r="G220" s="17" t="s">
        <v>481</v>
      </c>
      <c r="H220" s="17" t="s">
        <v>24</v>
      </c>
      <c r="I220" s="16" t="s">
        <v>25</v>
      </c>
      <c r="J220" s="16" t="s">
        <v>483</v>
      </c>
    </row>
    <row r="221" spans="3:10" s="75" customFormat="1" ht="60">
      <c r="C221" s="16" t="s">
        <v>480</v>
      </c>
      <c r="D221" s="17">
        <v>2240</v>
      </c>
      <c r="E221" s="16" t="s">
        <v>6</v>
      </c>
      <c r="F221" s="76">
        <v>4100</v>
      </c>
      <c r="G221" s="17" t="s">
        <v>481</v>
      </c>
      <c r="H221" s="17" t="s">
        <v>24</v>
      </c>
      <c r="I221" s="16" t="s">
        <v>25</v>
      </c>
      <c r="J221" s="16" t="s">
        <v>484</v>
      </c>
    </row>
    <row r="222" spans="3:10" s="75" customFormat="1" ht="60">
      <c r="C222" s="16" t="s">
        <v>555</v>
      </c>
      <c r="D222" s="17">
        <v>2240</v>
      </c>
      <c r="E222" s="16" t="s">
        <v>6</v>
      </c>
      <c r="F222" s="76">
        <v>12484</v>
      </c>
      <c r="G222" s="17" t="s">
        <v>556</v>
      </c>
      <c r="H222" s="17" t="s">
        <v>17</v>
      </c>
      <c r="I222" s="16" t="s">
        <v>25</v>
      </c>
      <c r="J222" s="16" t="s">
        <v>557</v>
      </c>
    </row>
    <row r="223" spans="3:10" s="75" customFormat="1" ht="60">
      <c r="C223" s="16" t="s">
        <v>555</v>
      </c>
      <c r="D223" s="17">
        <v>2240</v>
      </c>
      <c r="E223" s="16" t="s">
        <v>6</v>
      </c>
      <c r="F223" s="76">
        <v>2300</v>
      </c>
      <c r="G223" s="17" t="s">
        <v>556</v>
      </c>
      <c r="H223" s="17" t="s">
        <v>17</v>
      </c>
      <c r="I223" s="16" t="s">
        <v>25</v>
      </c>
      <c r="J223" s="16" t="s">
        <v>558</v>
      </c>
    </row>
    <row r="224" spans="3:10" s="75" customFormat="1" ht="60">
      <c r="C224" s="16" t="s">
        <v>555</v>
      </c>
      <c r="D224" s="17">
        <v>2240</v>
      </c>
      <c r="E224" s="16" t="s">
        <v>6</v>
      </c>
      <c r="F224" s="76">
        <v>700</v>
      </c>
      <c r="G224" s="17" t="s">
        <v>556</v>
      </c>
      <c r="H224" s="17" t="s">
        <v>17</v>
      </c>
      <c r="I224" s="16" t="s">
        <v>25</v>
      </c>
      <c r="J224" s="16" t="s">
        <v>558</v>
      </c>
    </row>
    <row r="225" spans="3:10" s="75" customFormat="1" ht="60">
      <c r="C225" s="16" t="s">
        <v>555</v>
      </c>
      <c r="D225" s="17">
        <v>2240</v>
      </c>
      <c r="E225" s="16" t="s">
        <v>6</v>
      </c>
      <c r="F225" s="76">
        <v>8308</v>
      </c>
      <c r="G225" s="17" t="s">
        <v>556</v>
      </c>
      <c r="H225" s="17" t="s">
        <v>17</v>
      </c>
      <c r="I225" s="16" t="s">
        <v>25</v>
      </c>
      <c r="J225" s="16" t="s">
        <v>559</v>
      </c>
    </row>
    <row r="226" spans="3:10" s="75" customFormat="1" ht="60">
      <c r="C226" s="16" t="s">
        <v>555</v>
      </c>
      <c r="D226" s="17">
        <v>2240</v>
      </c>
      <c r="E226" s="16" t="s">
        <v>6</v>
      </c>
      <c r="F226" s="76">
        <v>10058</v>
      </c>
      <c r="G226" s="17" t="s">
        <v>556</v>
      </c>
      <c r="H226" s="17" t="s">
        <v>17</v>
      </c>
      <c r="I226" s="16" t="s">
        <v>25</v>
      </c>
      <c r="J226" s="16" t="s">
        <v>560</v>
      </c>
    </row>
    <row r="227" spans="3:10" s="75" customFormat="1" ht="60">
      <c r="C227" s="16" t="s">
        <v>555</v>
      </c>
      <c r="D227" s="17">
        <v>2240</v>
      </c>
      <c r="E227" s="16" t="s">
        <v>6</v>
      </c>
      <c r="F227" s="76">
        <v>1200</v>
      </c>
      <c r="G227" s="17" t="s">
        <v>556</v>
      </c>
      <c r="H227" s="17" t="s">
        <v>17</v>
      </c>
      <c r="I227" s="16" t="s">
        <v>25</v>
      </c>
      <c r="J227" s="16" t="s">
        <v>561</v>
      </c>
    </row>
    <row r="228" spans="3:10" s="75" customFormat="1" ht="60">
      <c r="C228" s="16" t="s">
        <v>555</v>
      </c>
      <c r="D228" s="17">
        <v>2240</v>
      </c>
      <c r="E228" s="16" t="s">
        <v>6</v>
      </c>
      <c r="F228" s="76">
        <v>1800</v>
      </c>
      <c r="G228" s="17" t="s">
        <v>556</v>
      </c>
      <c r="H228" s="17" t="s">
        <v>17</v>
      </c>
      <c r="I228" s="16" t="s">
        <v>562</v>
      </c>
      <c r="J228" s="16" t="s">
        <v>563</v>
      </c>
    </row>
    <row r="229" spans="3:10" s="75" customFormat="1" ht="105">
      <c r="C229" s="16" t="s">
        <v>445</v>
      </c>
      <c r="D229" s="17">
        <v>2240</v>
      </c>
      <c r="E229" s="16" t="s">
        <v>6</v>
      </c>
      <c r="F229" s="76">
        <v>1080</v>
      </c>
      <c r="G229" s="77">
        <v>23316</v>
      </c>
      <c r="H229" s="17" t="s">
        <v>17</v>
      </c>
      <c r="I229" s="16" t="s">
        <v>446</v>
      </c>
      <c r="J229" s="16" t="s">
        <v>10</v>
      </c>
    </row>
    <row r="230" spans="3:10" s="75" customFormat="1" ht="83.25" customHeight="1">
      <c r="C230" s="16" t="s">
        <v>590</v>
      </c>
      <c r="D230" s="17">
        <v>2240</v>
      </c>
      <c r="E230" s="16" t="s">
        <v>6</v>
      </c>
      <c r="F230" s="76">
        <f>118000</f>
        <v>118000</v>
      </c>
      <c r="G230" s="77" t="s">
        <v>591</v>
      </c>
      <c r="H230" s="17" t="s">
        <v>17</v>
      </c>
      <c r="I230" s="16" t="s">
        <v>570</v>
      </c>
      <c r="J230" s="16" t="s">
        <v>10</v>
      </c>
    </row>
    <row r="231" spans="3:10" s="75" customFormat="1" ht="60">
      <c r="C231" s="20" t="s">
        <v>568</v>
      </c>
      <c r="D231" s="17">
        <v>2240</v>
      </c>
      <c r="E231" s="16" t="s">
        <v>6</v>
      </c>
      <c r="F231" s="76">
        <v>21500</v>
      </c>
      <c r="G231" s="77" t="s">
        <v>569</v>
      </c>
      <c r="H231" s="17" t="s">
        <v>17</v>
      </c>
      <c r="I231" s="16" t="s">
        <v>570</v>
      </c>
      <c r="J231" s="16" t="s">
        <v>10</v>
      </c>
    </row>
    <row r="232" spans="3:10" s="75" customFormat="1" ht="60">
      <c r="C232" s="16" t="s">
        <v>485</v>
      </c>
      <c r="D232" s="17">
        <v>2240</v>
      </c>
      <c r="E232" s="16" t="s">
        <v>6</v>
      </c>
      <c r="F232" s="76">
        <v>100000</v>
      </c>
      <c r="G232" s="17" t="s">
        <v>486</v>
      </c>
      <c r="H232" s="17" t="s">
        <v>17</v>
      </c>
      <c r="I232" s="16" t="s">
        <v>25</v>
      </c>
      <c r="J232" s="16" t="s">
        <v>487</v>
      </c>
    </row>
    <row r="233" spans="3:10" s="75" customFormat="1" ht="60">
      <c r="C233" s="16" t="s">
        <v>488</v>
      </c>
      <c r="D233" s="17">
        <v>2240</v>
      </c>
      <c r="E233" s="16" t="s">
        <v>6</v>
      </c>
      <c r="F233" s="76">
        <v>50000</v>
      </c>
      <c r="G233" s="17" t="s">
        <v>489</v>
      </c>
      <c r="H233" s="17" t="s">
        <v>17</v>
      </c>
      <c r="I233" s="16" t="s">
        <v>25</v>
      </c>
      <c r="J233" s="16" t="s">
        <v>490</v>
      </c>
    </row>
    <row r="234" spans="3:10" s="75" customFormat="1" ht="60">
      <c r="C234" s="16" t="s">
        <v>501</v>
      </c>
      <c r="D234" s="17">
        <v>2240</v>
      </c>
      <c r="E234" s="16" t="s">
        <v>6</v>
      </c>
      <c r="F234" s="76">
        <v>100000</v>
      </c>
      <c r="G234" s="17" t="s">
        <v>502</v>
      </c>
      <c r="H234" s="17" t="s">
        <v>17</v>
      </c>
      <c r="I234" s="16" t="s">
        <v>25</v>
      </c>
      <c r="J234" s="16" t="s">
        <v>503</v>
      </c>
    </row>
    <row r="235" spans="3:10" s="75" customFormat="1" ht="60">
      <c r="C235" s="16" t="s">
        <v>577</v>
      </c>
      <c r="D235" s="17">
        <v>2240</v>
      </c>
      <c r="E235" s="16" t="s">
        <v>6</v>
      </c>
      <c r="F235" s="76">
        <v>100000</v>
      </c>
      <c r="G235" s="17" t="s">
        <v>582</v>
      </c>
      <c r="H235" s="17" t="s">
        <v>17</v>
      </c>
      <c r="I235" s="16" t="s">
        <v>25</v>
      </c>
      <c r="J235" s="16" t="s">
        <v>583</v>
      </c>
    </row>
    <row r="236" spans="3:10" s="75" customFormat="1" ht="60">
      <c r="C236" s="16" t="s">
        <v>552</v>
      </c>
      <c r="D236" s="17">
        <v>2240</v>
      </c>
      <c r="E236" s="16" t="s">
        <v>6</v>
      </c>
      <c r="F236" s="76">
        <v>46000</v>
      </c>
      <c r="G236" s="17" t="s">
        <v>553</v>
      </c>
      <c r="H236" s="17" t="s">
        <v>17</v>
      </c>
      <c r="I236" s="16" t="s">
        <v>25</v>
      </c>
      <c r="J236" s="16" t="s">
        <v>554</v>
      </c>
    </row>
    <row r="237" spans="3:10" s="75" customFormat="1" ht="60">
      <c r="C237" s="95" t="s">
        <v>510</v>
      </c>
      <c r="D237" s="83">
        <v>2240</v>
      </c>
      <c r="E237" s="96" t="s">
        <v>6</v>
      </c>
      <c r="F237" s="97">
        <v>78000</v>
      </c>
      <c r="G237" s="98" t="s">
        <v>511</v>
      </c>
      <c r="H237" s="96" t="s">
        <v>17</v>
      </c>
      <c r="I237" s="96" t="s">
        <v>25</v>
      </c>
      <c r="J237" s="96" t="s">
        <v>10</v>
      </c>
    </row>
    <row r="238" spans="3:10" s="92" customFormat="1" ht="60">
      <c r="C238" s="25" t="s">
        <v>512</v>
      </c>
      <c r="D238" s="83">
        <v>2240</v>
      </c>
      <c r="E238" s="16" t="s">
        <v>6</v>
      </c>
      <c r="F238" s="84">
        <v>10000</v>
      </c>
      <c r="G238" s="43" t="s">
        <v>513</v>
      </c>
      <c r="H238" s="16" t="s">
        <v>17</v>
      </c>
      <c r="I238" s="16" t="s">
        <v>25</v>
      </c>
      <c r="J238" s="16" t="s">
        <v>10</v>
      </c>
    </row>
    <row r="239" spans="3:10" s="78" customFormat="1" ht="69.75" customHeight="1">
      <c r="C239" s="25" t="s">
        <v>550</v>
      </c>
      <c r="D239" s="83">
        <v>2240</v>
      </c>
      <c r="E239" s="16" t="s">
        <v>6</v>
      </c>
      <c r="F239" s="109">
        <v>20000</v>
      </c>
      <c r="G239" s="43" t="s">
        <v>551</v>
      </c>
      <c r="H239" s="16" t="s">
        <v>17</v>
      </c>
      <c r="I239" s="16" t="s">
        <v>25</v>
      </c>
      <c r="J239" s="16" t="s">
        <v>10</v>
      </c>
    </row>
    <row r="240" spans="3:10" s="78" customFormat="1" ht="60">
      <c r="C240" s="25" t="s">
        <v>564</v>
      </c>
      <c r="D240" s="83">
        <v>2240</v>
      </c>
      <c r="E240" s="16" t="s">
        <v>6</v>
      </c>
      <c r="F240" s="84">
        <v>10000</v>
      </c>
      <c r="G240" s="56" t="s">
        <v>556</v>
      </c>
      <c r="H240" s="16" t="s">
        <v>17</v>
      </c>
      <c r="I240" s="16" t="s">
        <v>25</v>
      </c>
      <c r="J240" s="16" t="s">
        <v>10</v>
      </c>
    </row>
    <row r="241" spans="3:10" s="78" customFormat="1" ht="60">
      <c r="C241" s="25" t="s">
        <v>571</v>
      </c>
      <c r="D241" s="83">
        <v>2240</v>
      </c>
      <c r="E241" s="16" t="s">
        <v>6</v>
      </c>
      <c r="F241" s="84">
        <v>30000</v>
      </c>
      <c r="G241" s="56" t="s">
        <v>572</v>
      </c>
      <c r="H241" s="16" t="s">
        <v>17</v>
      </c>
      <c r="I241" s="16" t="s">
        <v>25</v>
      </c>
      <c r="J241" s="16" t="s">
        <v>10</v>
      </c>
    </row>
    <row r="242" spans="3:10" s="78" customFormat="1" ht="60">
      <c r="C242" s="25" t="s">
        <v>452</v>
      </c>
      <c r="D242" s="83">
        <v>2240</v>
      </c>
      <c r="E242" s="16" t="s">
        <v>6</v>
      </c>
      <c r="F242" s="84">
        <v>68000</v>
      </c>
      <c r="G242" s="108" t="s">
        <v>684</v>
      </c>
      <c r="H242" s="16" t="s">
        <v>17</v>
      </c>
      <c r="I242" s="16" t="s">
        <v>262</v>
      </c>
      <c r="J242" s="16" t="s">
        <v>454</v>
      </c>
    </row>
    <row r="243" spans="3:10" s="78" customFormat="1" ht="75">
      <c r="C243" s="25" t="s">
        <v>504</v>
      </c>
      <c r="D243" s="83">
        <v>2240</v>
      </c>
      <c r="E243" s="16" t="s">
        <v>6</v>
      </c>
      <c r="F243" s="84">
        <v>44000</v>
      </c>
      <c r="G243" s="56" t="s">
        <v>505</v>
      </c>
      <c r="H243" s="16" t="s">
        <v>17</v>
      </c>
      <c r="I243" s="16" t="s">
        <v>262</v>
      </c>
      <c r="J243" s="16" t="s">
        <v>506</v>
      </c>
    </row>
    <row r="244" spans="3:10" s="78" customFormat="1" ht="75">
      <c r="C244" s="25" t="s">
        <v>504</v>
      </c>
      <c r="D244" s="83">
        <v>2240</v>
      </c>
      <c r="E244" s="16" t="s">
        <v>6</v>
      </c>
      <c r="F244" s="84">
        <v>46000</v>
      </c>
      <c r="G244" s="56" t="s">
        <v>505</v>
      </c>
      <c r="H244" s="16" t="s">
        <v>17</v>
      </c>
      <c r="I244" s="16" t="s">
        <v>262</v>
      </c>
      <c r="J244" s="16" t="s">
        <v>507</v>
      </c>
    </row>
    <row r="245" spans="3:10" s="78" customFormat="1" ht="60">
      <c r="C245" s="25" t="s">
        <v>548</v>
      </c>
      <c r="D245" s="83">
        <v>2240</v>
      </c>
      <c r="E245" s="16" t="s">
        <v>6</v>
      </c>
      <c r="F245" s="84">
        <v>6000</v>
      </c>
      <c r="G245" s="108" t="s">
        <v>549</v>
      </c>
      <c r="H245" s="16" t="s">
        <v>17</v>
      </c>
      <c r="I245" s="16" t="s">
        <v>262</v>
      </c>
      <c r="J245" s="16" t="s">
        <v>10</v>
      </c>
    </row>
    <row r="246" spans="3:10" s="78" customFormat="1" ht="60">
      <c r="C246" s="38" t="s">
        <v>588</v>
      </c>
      <c r="D246" s="29">
        <v>2240</v>
      </c>
      <c r="E246" s="10" t="s">
        <v>12</v>
      </c>
      <c r="F246" s="39">
        <v>116326</v>
      </c>
      <c r="G246" s="29" t="s">
        <v>589</v>
      </c>
      <c r="H246" s="10" t="s">
        <v>103</v>
      </c>
      <c r="I246" s="29" t="s">
        <v>104</v>
      </c>
      <c r="J246" s="29" t="s">
        <v>588</v>
      </c>
    </row>
    <row r="247" spans="3:10" s="78" customFormat="1" ht="60">
      <c r="C247" s="38" t="s">
        <v>573</v>
      </c>
      <c r="D247" s="29">
        <v>2240</v>
      </c>
      <c r="E247" s="10" t="s">
        <v>12</v>
      </c>
      <c r="F247" s="39">
        <v>3600</v>
      </c>
      <c r="G247" s="29" t="s">
        <v>574</v>
      </c>
      <c r="H247" s="10" t="s">
        <v>103</v>
      </c>
      <c r="I247" s="29" t="s">
        <v>104</v>
      </c>
      <c r="J247" s="29" t="s">
        <v>573</v>
      </c>
    </row>
    <row r="248" spans="3:10" s="78" customFormat="1" ht="60">
      <c r="C248" s="38" t="s">
        <v>575</v>
      </c>
      <c r="D248" s="29">
        <v>2240</v>
      </c>
      <c r="E248" s="10" t="s">
        <v>12</v>
      </c>
      <c r="F248" s="39">
        <v>16800</v>
      </c>
      <c r="G248" s="29" t="s">
        <v>574</v>
      </c>
      <c r="H248" s="10" t="s">
        <v>103</v>
      </c>
      <c r="I248" s="29" t="s">
        <v>104</v>
      </c>
      <c r="J248" s="29" t="s">
        <v>575</v>
      </c>
    </row>
    <row r="249" spans="3:10" s="78" customFormat="1" ht="60">
      <c r="C249" s="38" t="s">
        <v>575</v>
      </c>
      <c r="D249" s="29">
        <v>2240</v>
      </c>
      <c r="E249" s="10" t="s">
        <v>12</v>
      </c>
      <c r="F249" s="39">
        <v>3600</v>
      </c>
      <c r="G249" s="29" t="s">
        <v>574</v>
      </c>
      <c r="H249" s="10" t="s">
        <v>103</v>
      </c>
      <c r="I249" s="29" t="s">
        <v>104</v>
      </c>
      <c r="J249" s="29" t="s">
        <v>575</v>
      </c>
    </row>
    <row r="250" spans="3:10" s="78" customFormat="1" ht="60">
      <c r="C250" s="38" t="s">
        <v>465</v>
      </c>
      <c r="D250" s="29">
        <v>2240</v>
      </c>
      <c r="E250" s="10" t="s">
        <v>12</v>
      </c>
      <c r="F250" s="39">
        <v>55000</v>
      </c>
      <c r="G250" s="29" t="s">
        <v>466</v>
      </c>
      <c r="H250" s="10" t="s">
        <v>103</v>
      </c>
      <c r="I250" s="29" t="s">
        <v>104</v>
      </c>
      <c r="J250" s="29" t="s">
        <v>465</v>
      </c>
    </row>
    <row r="251" spans="3:10" s="78" customFormat="1" ht="60">
      <c r="C251" s="38" t="s">
        <v>576</v>
      </c>
      <c r="D251" s="29">
        <v>2240</v>
      </c>
      <c r="E251" s="10" t="s">
        <v>12</v>
      </c>
      <c r="F251" s="39">
        <v>19189</v>
      </c>
      <c r="G251" s="29" t="s">
        <v>574</v>
      </c>
      <c r="H251" s="10" t="s">
        <v>103</v>
      </c>
      <c r="I251" s="29" t="s">
        <v>104</v>
      </c>
      <c r="J251" s="29" t="s">
        <v>576</v>
      </c>
    </row>
    <row r="252" spans="3:10" s="78" customFormat="1" ht="60">
      <c r="C252" s="38" t="s">
        <v>471</v>
      </c>
      <c r="D252" s="29">
        <v>2240</v>
      </c>
      <c r="E252" s="10" t="s">
        <v>360</v>
      </c>
      <c r="F252" s="39">
        <v>43304</v>
      </c>
      <c r="G252" s="29" t="s">
        <v>472</v>
      </c>
      <c r="H252" s="10" t="s">
        <v>103</v>
      </c>
      <c r="I252" s="29" t="s">
        <v>104</v>
      </c>
      <c r="J252" s="29" t="s">
        <v>471</v>
      </c>
    </row>
    <row r="253" spans="3:10" s="78" customFormat="1" ht="60">
      <c r="C253" s="38" t="s">
        <v>468</v>
      </c>
      <c r="D253" s="29">
        <v>2240</v>
      </c>
      <c r="E253" s="10" t="s">
        <v>360</v>
      </c>
      <c r="F253" s="39">
        <v>14000</v>
      </c>
      <c r="G253" s="29" t="s">
        <v>469</v>
      </c>
      <c r="H253" s="10" t="s">
        <v>103</v>
      </c>
      <c r="I253" s="29" t="s">
        <v>104</v>
      </c>
      <c r="J253" s="29" t="s">
        <v>468</v>
      </c>
    </row>
    <row r="254" spans="3:10" s="78" customFormat="1" ht="60">
      <c r="C254" s="38" t="s">
        <v>477</v>
      </c>
      <c r="D254" s="29">
        <v>2240</v>
      </c>
      <c r="E254" s="10" t="s">
        <v>12</v>
      </c>
      <c r="F254" s="39">
        <v>99000</v>
      </c>
      <c r="G254" s="29" t="s">
        <v>478</v>
      </c>
      <c r="H254" s="10" t="s">
        <v>103</v>
      </c>
      <c r="I254" s="29" t="s">
        <v>104</v>
      </c>
      <c r="J254" s="29" t="s">
        <v>477</v>
      </c>
    </row>
    <row r="255" spans="3:10" s="78" customFormat="1" ht="60">
      <c r="C255" s="38" t="s">
        <v>534</v>
      </c>
      <c r="D255" s="29">
        <v>2240</v>
      </c>
      <c r="E255" s="10" t="s">
        <v>12</v>
      </c>
      <c r="F255" s="39">
        <v>15000</v>
      </c>
      <c r="G255" s="29" t="s">
        <v>535</v>
      </c>
      <c r="H255" s="10" t="s">
        <v>103</v>
      </c>
      <c r="I255" s="29" t="s">
        <v>104</v>
      </c>
      <c r="J255" s="29" t="s">
        <v>534</v>
      </c>
    </row>
    <row r="256" spans="3:10" s="78" customFormat="1" ht="60">
      <c r="C256" s="38" t="s">
        <v>497</v>
      </c>
      <c r="D256" s="29">
        <v>2240</v>
      </c>
      <c r="E256" s="10" t="s">
        <v>12</v>
      </c>
      <c r="F256" s="39">
        <v>28500</v>
      </c>
      <c r="G256" s="29" t="s">
        <v>498</v>
      </c>
      <c r="H256" s="10" t="s">
        <v>103</v>
      </c>
      <c r="I256" s="29" t="s">
        <v>104</v>
      </c>
      <c r="J256" s="29" t="s">
        <v>497</v>
      </c>
    </row>
    <row r="257" spans="3:10" s="78" customFormat="1" ht="60">
      <c r="C257" s="38" t="s">
        <v>499</v>
      </c>
      <c r="D257" s="29">
        <v>2240</v>
      </c>
      <c r="E257" s="10" t="s">
        <v>12</v>
      </c>
      <c r="F257" s="39">
        <v>12600</v>
      </c>
      <c r="G257" s="29" t="s">
        <v>500</v>
      </c>
      <c r="H257" s="10" t="s">
        <v>103</v>
      </c>
      <c r="I257" s="29" t="s">
        <v>104</v>
      </c>
      <c r="J257" s="29" t="s">
        <v>499</v>
      </c>
    </row>
    <row r="258" spans="3:10" s="78" customFormat="1" ht="60">
      <c r="C258" s="38" t="s">
        <v>532</v>
      </c>
      <c r="D258" s="29">
        <v>2240</v>
      </c>
      <c r="E258" s="10" t="s">
        <v>12</v>
      </c>
      <c r="F258" s="39">
        <v>215600</v>
      </c>
      <c r="G258" s="29" t="s">
        <v>533</v>
      </c>
      <c r="H258" s="10" t="s">
        <v>103</v>
      </c>
      <c r="I258" s="29" t="s">
        <v>104</v>
      </c>
      <c r="J258" s="29" t="s">
        <v>532</v>
      </c>
    </row>
    <row r="259" spans="2:10" s="78" customFormat="1" ht="60">
      <c r="B259" s="78" t="s">
        <v>310</v>
      </c>
      <c r="C259" s="38" t="s">
        <v>526</v>
      </c>
      <c r="D259" s="29">
        <v>2240</v>
      </c>
      <c r="E259" s="10" t="s">
        <v>12</v>
      </c>
      <c r="F259" s="39">
        <v>2510</v>
      </c>
      <c r="G259" s="29" t="s">
        <v>527</v>
      </c>
      <c r="H259" s="10" t="s">
        <v>103</v>
      </c>
      <c r="I259" s="29" t="s">
        <v>104</v>
      </c>
      <c r="J259" s="29" t="s">
        <v>526</v>
      </c>
    </row>
    <row r="260" spans="3:10" s="78" customFormat="1" ht="60">
      <c r="C260" s="38" t="s">
        <v>479</v>
      </c>
      <c r="D260" s="29">
        <v>2240</v>
      </c>
      <c r="E260" s="10" t="s">
        <v>12</v>
      </c>
      <c r="F260" s="39">
        <v>25000</v>
      </c>
      <c r="G260" s="29" t="s">
        <v>478</v>
      </c>
      <c r="H260" s="10" t="s">
        <v>103</v>
      </c>
      <c r="I260" s="29" t="s">
        <v>104</v>
      </c>
      <c r="J260" s="29" t="s">
        <v>479</v>
      </c>
    </row>
    <row r="261" spans="3:10" s="78" customFormat="1" ht="60">
      <c r="C261" s="38" t="s">
        <v>458</v>
      </c>
      <c r="D261" s="29">
        <v>2240</v>
      </c>
      <c r="E261" s="10" t="s">
        <v>12</v>
      </c>
      <c r="F261" s="39">
        <v>68958</v>
      </c>
      <c r="G261" s="29" t="s">
        <v>459</v>
      </c>
      <c r="H261" s="10" t="s">
        <v>103</v>
      </c>
      <c r="I261" s="29" t="s">
        <v>104</v>
      </c>
      <c r="J261" s="29" t="s">
        <v>458</v>
      </c>
    </row>
    <row r="262" spans="3:10" s="78" customFormat="1" ht="60">
      <c r="C262" s="38" t="s">
        <v>463</v>
      </c>
      <c r="D262" s="79">
        <v>2240</v>
      </c>
      <c r="E262" s="10" t="s">
        <v>12</v>
      </c>
      <c r="F262" s="80">
        <v>46000</v>
      </c>
      <c r="G262" s="79" t="s">
        <v>464</v>
      </c>
      <c r="H262" s="10" t="s">
        <v>103</v>
      </c>
      <c r="I262" s="29" t="s">
        <v>462</v>
      </c>
      <c r="J262" s="29" t="s">
        <v>10</v>
      </c>
    </row>
    <row r="263" spans="3:10" s="78" customFormat="1" ht="60">
      <c r="C263" s="38" t="s">
        <v>460</v>
      </c>
      <c r="D263" s="89">
        <v>2240</v>
      </c>
      <c r="E263" s="10" t="s">
        <v>12</v>
      </c>
      <c r="F263" s="80">
        <v>40000</v>
      </c>
      <c r="G263" s="81" t="s">
        <v>461</v>
      </c>
      <c r="H263" s="10" t="s">
        <v>103</v>
      </c>
      <c r="I263" s="29" t="s">
        <v>462</v>
      </c>
      <c r="J263" s="29" t="s">
        <v>10</v>
      </c>
    </row>
    <row r="264" spans="3:10" s="78" customFormat="1" ht="60">
      <c r="C264" s="38" t="s">
        <v>565</v>
      </c>
      <c r="D264" s="79">
        <v>2240</v>
      </c>
      <c r="E264" s="10" t="s">
        <v>12</v>
      </c>
      <c r="F264" s="80">
        <v>45000</v>
      </c>
      <c r="G264" s="29" t="s">
        <v>556</v>
      </c>
      <c r="H264" s="10" t="s">
        <v>103</v>
      </c>
      <c r="I264" s="29" t="s">
        <v>462</v>
      </c>
      <c r="J264" s="29" t="s">
        <v>10</v>
      </c>
    </row>
    <row r="265" spans="3:10" s="78" customFormat="1" ht="60">
      <c r="C265" s="38" t="s">
        <v>577</v>
      </c>
      <c r="D265" s="79">
        <v>2240</v>
      </c>
      <c r="E265" s="10" t="s">
        <v>12</v>
      </c>
      <c r="F265" s="80">
        <v>6000</v>
      </c>
      <c r="G265" s="110" t="s">
        <v>578</v>
      </c>
      <c r="H265" s="10" t="s">
        <v>103</v>
      </c>
      <c r="I265" s="29" t="s">
        <v>462</v>
      </c>
      <c r="J265" s="29" t="s">
        <v>10</v>
      </c>
    </row>
    <row r="266" spans="3:10" s="78" customFormat="1" ht="60">
      <c r="C266" s="38" t="s">
        <v>508</v>
      </c>
      <c r="D266" s="79">
        <v>2240</v>
      </c>
      <c r="E266" s="10" t="s">
        <v>12</v>
      </c>
      <c r="F266" s="80">
        <v>70000</v>
      </c>
      <c r="G266" s="29" t="s">
        <v>509</v>
      </c>
      <c r="H266" s="10" t="s">
        <v>103</v>
      </c>
      <c r="I266" s="29" t="s">
        <v>462</v>
      </c>
      <c r="J266" s="29" t="s">
        <v>10</v>
      </c>
    </row>
    <row r="267" spans="3:10" s="78" customFormat="1" ht="60">
      <c r="C267" s="38" t="s">
        <v>514</v>
      </c>
      <c r="D267" s="79">
        <v>2240</v>
      </c>
      <c r="E267" s="10" t="s">
        <v>12</v>
      </c>
      <c r="F267" s="80">
        <v>30000</v>
      </c>
      <c r="G267" s="29" t="s">
        <v>515</v>
      </c>
      <c r="H267" s="10" t="s">
        <v>103</v>
      </c>
      <c r="I267" s="29" t="s">
        <v>462</v>
      </c>
      <c r="J267" s="29" t="s">
        <v>10</v>
      </c>
    </row>
    <row r="268" spans="3:10" s="78" customFormat="1" ht="60">
      <c r="C268" s="38" t="s">
        <v>545</v>
      </c>
      <c r="D268" s="79">
        <v>2240</v>
      </c>
      <c r="E268" s="10" t="s">
        <v>12</v>
      </c>
      <c r="F268" s="80">
        <v>3200</v>
      </c>
      <c r="G268" s="29" t="s">
        <v>546</v>
      </c>
      <c r="H268" s="10" t="s">
        <v>103</v>
      </c>
      <c r="I268" s="29"/>
      <c r="J268" s="29" t="s">
        <v>10</v>
      </c>
    </row>
    <row r="269" spans="3:10" s="78" customFormat="1" ht="60">
      <c r="C269" s="38" t="s">
        <v>584</v>
      </c>
      <c r="D269" s="79">
        <v>2240</v>
      </c>
      <c r="E269" s="10" t="s">
        <v>12</v>
      </c>
      <c r="F269" s="80">
        <f>99415.27</f>
        <v>99415.27</v>
      </c>
      <c r="G269" s="29" t="s">
        <v>582</v>
      </c>
      <c r="H269" s="10" t="s">
        <v>103</v>
      </c>
      <c r="I269" s="29" t="s">
        <v>581</v>
      </c>
      <c r="J269" s="29" t="s">
        <v>10</v>
      </c>
    </row>
    <row r="270" spans="3:10" s="78" customFormat="1" ht="60">
      <c r="C270" s="38" t="s">
        <v>595</v>
      </c>
      <c r="D270" s="79">
        <v>2240</v>
      </c>
      <c r="E270" s="10" t="s">
        <v>12</v>
      </c>
      <c r="F270" s="80">
        <v>75000</v>
      </c>
      <c r="G270" s="81" t="s">
        <v>596</v>
      </c>
      <c r="H270" s="10" t="s">
        <v>103</v>
      </c>
      <c r="I270" s="29" t="s">
        <v>581</v>
      </c>
      <c r="J270" s="29" t="s">
        <v>10</v>
      </c>
    </row>
    <row r="271" spans="3:10" s="78" customFormat="1" ht="60">
      <c r="C271" s="38" t="s">
        <v>579</v>
      </c>
      <c r="D271" s="79">
        <v>2240</v>
      </c>
      <c r="E271" s="10" t="s">
        <v>12</v>
      </c>
      <c r="F271" s="80">
        <v>69720</v>
      </c>
      <c r="G271" s="81" t="s">
        <v>580</v>
      </c>
      <c r="H271" s="10" t="s">
        <v>103</v>
      </c>
      <c r="I271" s="29" t="s">
        <v>581</v>
      </c>
      <c r="J271" s="29" t="s">
        <v>10</v>
      </c>
    </row>
    <row r="272" spans="3:10" s="78" customFormat="1" ht="60">
      <c r="C272" s="38" t="s">
        <v>447</v>
      </c>
      <c r="D272" s="79">
        <v>2240</v>
      </c>
      <c r="E272" s="10" t="s">
        <v>12</v>
      </c>
      <c r="F272" s="80">
        <v>333326.9</v>
      </c>
      <c r="G272" s="81">
        <v>29495</v>
      </c>
      <c r="H272" s="10" t="s">
        <v>324</v>
      </c>
      <c r="I272" s="29" t="s">
        <v>448</v>
      </c>
      <c r="J272" s="29" t="s">
        <v>10</v>
      </c>
    </row>
    <row r="273" spans="3:10" s="78" customFormat="1" ht="90">
      <c r="C273" s="90" t="s">
        <v>467</v>
      </c>
      <c r="D273" s="29">
        <v>2240</v>
      </c>
      <c r="E273" s="10" t="s">
        <v>109</v>
      </c>
      <c r="F273" s="80">
        <v>119999</v>
      </c>
      <c r="G273" s="31" t="s">
        <v>466</v>
      </c>
      <c r="H273" s="10" t="s">
        <v>17</v>
      </c>
      <c r="I273" s="10" t="s">
        <v>71</v>
      </c>
      <c r="J273" s="13" t="s">
        <v>72</v>
      </c>
    </row>
    <row r="274" spans="3:10" s="78" customFormat="1" ht="60">
      <c r="C274" s="91" t="s">
        <v>470</v>
      </c>
      <c r="D274" s="29">
        <v>2240</v>
      </c>
      <c r="E274" s="10" t="s">
        <v>6</v>
      </c>
      <c r="F274" s="30">
        <v>119999</v>
      </c>
      <c r="G274" s="31" t="s">
        <v>469</v>
      </c>
      <c r="H274" s="10" t="s">
        <v>17</v>
      </c>
      <c r="I274" s="10" t="s">
        <v>71</v>
      </c>
      <c r="J274" s="13" t="s">
        <v>293</v>
      </c>
    </row>
    <row r="275" spans="3:10" s="78" customFormat="1" ht="60">
      <c r="C275" s="91" t="s">
        <v>473</v>
      </c>
      <c r="D275" s="29">
        <v>2240</v>
      </c>
      <c r="E275" s="10" t="s">
        <v>6</v>
      </c>
      <c r="F275" s="30">
        <f>119999</f>
        <v>119999</v>
      </c>
      <c r="G275" s="31" t="s">
        <v>472</v>
      </c>
      <c r="H275" s="10" t="s">
        <v>17</v>
      </c>
      <c r="I275" s="10" t="s">
        <v>71</v>
      </c>
      <c r="J275" s="13" t="s">
        <v>293</v>
      </c>
    </row>
    <row r="276" spans="3:10" s="78" customFormat="1" ht="63.75">
      <c r="C276" s="107" t="s">
        <v>592</v>
      </c>
      <c r="D276" s="29">
        <v>2240</v>
      </c>
      <c r="E276" s="10" t="s">
        <v>6</v>
      </c>
      <c r="F276" s="111">
        <f>50000</f>
        <v>50000</v>
      </c>
      <c r="G276" s="12" t="s">
        <v>593</v>
      </c>
      <c r="H276" s="10" t="s">
        <v>17</v>
      </c>
      <c r="I276" s="10" t="s">
        <v>71</v>
      </c>
      <c r="J276" s="13" t="s">
        <v>293</v>
      </c>
    </row>
    <row r="277" spans="3:10" s="78" customFormat="1" ht="90">
      <c r="C277" s="112" t="s">
        <v>594</v>
      </c>
      <c r="D277" s="29">
        <v>2240</v>
      </c>
      <c r="E277" s="10" t="s">
        <v>6</v>
      </c>
      <c r="F277" s="111">
        <f>69999</f>
        <v>69999</v>
      </c>
      <c r="G277" s="113" t="s">
        <v>593</v>
      </c>
      <c r="H277" s="10" t="s">
        <v>17</v>
      </c>
      <c r="I277" s="10" t="s">
        <v>71</v>
      </c>
      <c r="J277" s="13" t="s">
        <v>293</v>
      </c>
    </row>
    <row r="278" spans="3:10" s="78" customFormat="1" ht="60">
      <c r="C278" s="107" t="s">
        <v>541</v>
      </c>
      <c r="D278" s="29">
        <v>2240</v>
      </c>
      <c r="E278" s="10" t="s">
        <v>6</v>
      </c>
      <c r="F278" s="30">
        <v>119999</v>
      </c>
      <c r="G278" s="103" t="s">
        <v>542</v>
      </c>
      <c r="H278" s="10" t="s">
        <v>17</v>
      </c>
      <c r="I278" s="10" t="s">
        <v>71</v>
      </c>
      <c r="J278" s="13" t="s">
        <v>293</v>
      </c>
    </row>
    <row r="279" spans="3:10" s="78" customFormat="1" ht="60">
      <c r="C279" s="106" t="s">
        <v>685</v>
      </c>
      <c r="D279" s="29">
        <v>2240</v>
      </c>
      <c r="E279" s="10" t="s">
        <v>6</v>
      </c>
      <c r="F279" s="30">
        <v>119999</v>
      </c>
      <c r="G279" s="103" t="s">
        <v>538</v>
      </c>
      <c r="H279" s="10" t="s">
        <v>17</v>
      </c>
      <c r="I279" s="10" t="s">
        <v>71</v>
      </c>
      <c r="J279" s="13" t="s">
        <v>293</v>
      </c>
    </row>
    <row r="280" spans="3:10" s="78" customFormat="1" ht="60">
      <c r="C280" s="91" t="s">
        <v>536</v>
      </c>
      <c r="D280" s="29">
        <v>2240</v>
      </c>
      <c r="E280" s="10" t="s">
        <v>6</v>
      </c>
      <c r="F280" s="30">
        <v>119999</v>
      </c>
      <c r="G280" s="103" t="s">
        <v>535</v>
      </c>
      <c r="H280" s="10" t="s">
        <v>17</v>
      </c>
      <c r="I280" s="10" t="s">
        <v>71</v>
      </c>
      <c r="J280" s="13" t="s">
        <v>293</v>
      </c>
    </row>
    <row r="281" spans="3:10" s="78" customFormat="1" ht="60">
      <c r="C281" s="91" t="s">
        <v>521</v>
      </c>
      <c r="D281" s="29">
        <v>2240</v>
      </c>
      <c r="E281" s="10" t="s">
        <v>6</v>
      </c>
      <c r="F281" s="30">
        <v>119999</v>
      </c>
      <c r="G281" s="103" t="s">
        <v>522</v>
      </c>
      <c r="H281" s="10" t="s">
        <v>17</v>
      </c>
      <c r="I281" s="10" t="s">
        <v>71</v>
      </c>
      <c r="J281" s="13" t="s">
        <v>293</v>
      </c>
    </row>
    <row r="282" spans="3:10" s="78" customFormat="1" ht="60">
      <c r="C282" s="91" t="s">
        <v>523</v>
      </c>
      <c r="D282" s="29">
        <v>2240</v>
      </c>
      <c r="E282" s="10" t="s">
        <v>6</v>
      </c>
      <c r="F282" s="30">
        <v>119999</v>
      </c>
      <c r="G282" s="103" t="s">
        <v>522</v>
      </c>
      <c r="H282" s="10" t="s">
        <v>17</v>
      </c>
      <c r="I282" s="10" t="s">
        <v>71</v>
      </c>
      <c r="J282" s="13" t="s">
        <v>293</v>
      </c>
    </row>
    <row r="283" spans="3:10" s="78" customFormat="1" ht="60">
      <c r="C283" s="91" t="s">
        <v>524</v>
      </c>
      <c r="D283" s="29">
        <v>2240</v>
      </c>
      <c r="E283" s="10" t="s">
        <v>6</v>
      </c>
      <c r="F283" s="30">
        <v>119999</v>
      </c>
      <c r="G283" s="103" t="s">
        <v>525</v>
      </c>
      <c r="H283" s="10" t="s">
        <v>17</v>
      </c>
      <c r="I283" s="10" t="s">
        <v>71</v>
      </c>
      <c r="J283" s="13" t="s">
        <v>293</v>
      </c>
    </row>
    <row r="284" spans="3:10" s="78" customFormat="1" ht="60">
      <c r="C284" s="91" t="s">
        <v>539</v>
      </c>
      <c r="D284" s="29">
        <v>2240</v>
      </c>
      <c r="E284" s="10" t="s">
        <v>6</v>
      </c>
      <c r="F284" s="30">
        <v>10200</v>
      </c>
      <c r="G284" s="103" t="s">
        <v>540</v>
      </c>
      <c r="H284" s="10" t="s">
        <v>17</v>
      </c>
      <c r="I284" s="10" t="s">
        <v>71</v>
      </c>
      <c r="J284" s="13" t="s">
        <v>293</v>
      </c>
    </row>
    <row r="285" spans="3:10" s="78" customFormat="1" ht="60">
      <c r="C285" s="34" t="s">
        <v>474</v>
      </c>
      <c r="D285" s="35">
        <v>2240</v>
      </c>
      <c r="E285" s="36" t="s">
        <v>76</v>
      </c>
      <c r="F285" s="37">
        <v>11600</v>
      </c>
      <c r="G285" s="36" t="s">
        <v>472</v>
      </c>
      <c r="H285" s="36" t="s">
        <v>24</v>
      </c>
      <c r="I285" s="36" t="s">
        <v>78</v>
      </c>
      <c r="J285" s="36" t="s">
        <v>475</v>
      </c>
    </row>
    <row r="286" spans="3:10" s="78" customFormat="1" ht="60">
      <c r="C286" s="34" t="s">
        <v>476</v>
      </c>
      <c r="D286" s="35">
        <v>2240</v>
      </c>
      <c r="E286" s="36" t="s">
        <v>76</v>
      </c>
      <c r="F286" s="37">
        <v>14500</v>
      </c>
      <c r="G286" s="36" t="s">
        <v>472</v>
      </c>
      <c r="H286" s="36" t="s">
        <v>24</v>
      </c>
      <c r="I286" s="36" t="s">
        <v>78</v>
      </c>
      <c r="J286" s="36" t="s">
        <v>475</v>
      </c>
    </row>
    <row r="287" spans="3:10" s="78" customFormat="1" ht="60">
      <c r="C287" s="34" t="s">
        <v>566</v>
      </c>
      <c r="D287" s="35">
        <v>2240</v>
      </c>
      <c r="E287" s="36" t="s">
        <v>76</v>
      </c>
      <c r="F287" s="35">
        <v>642.08</v>
      </c>
      <c r="G287" s="36" t="s">
        <v>556</v>
      </c>
      <c r="H287" s="36" t="s">
        <v>24</v>
      </c>
      <c r="I287" s="36" t="s">
        <v>78</v>
      </c>
      <c r="J287" s="36" t="s">
        <v>567</v>
      </c>
    </row>
    <row r="288" spans="3:10" s="78" customFormat="1" ht="60">
      <c r="C288" s="34" t="s">
        <v>516</v>
      </c>
      <c r="D288" s="35">
        <v>2240</v>
      </c>
      <c r="E288" s="36" t="s">
        <v>76</v>
      </c>
      <c r="F288" s="37">
        <v>24000</v>
      </c>
      <c r="G288" s="36" t="s">
        <v>517</v>
      </c>
      <c r="H288" s="36" t="s">
        <v>450</v>
      </c>
      <c r="I288" s="36" t="s">
        <v>291</v>
      </c>
      <c r="J288" s="36" t="s">
        <v>10</v>
      </c>
    </row>
    <row r="289" spans="3:10" s="78" customFormat="1" ht="60">
      <c r="C289" s="34" t="s">
        <v>449</v>
      </c>
      <c r="D289" s="35">
        <v>2240</v>
      </c>
      <c r="E289" s="36" t="s">
        <v>76</v>
      </c>
      <c r="F289" s="37">
        <v>10000</v>
      </c>
      <c r="G289" s="82">
        <v>37243</v>
      </c>
      <c r="H289" s="36" t="s">
        <v>450</v>
      </c>
      <c r="I289" s="36" t="s">
        <v>451</v>
      </c>
      <c r="J289" s="36" t="s">
        <v>10</v>
      </c>
    </row>
    <row r="290" spans="3:10" s="78" customFormat="1" ht="60">
      <c r="C290" s="23" t="s">
        <v>494</v>
      </c>
      <c r="D290" s="93">
        <v>2240</v>
      </c>
      <c r="E290" s="36" t="s">
        <v>76</v>
      </c>
      <c r="F290" s="94">
        <v>160000</v>
      </c>
      <c r="G290" s="24" t="s">
        <v>495</v>
      </c>
      <c r="H290" s="20" t="s">
        <v>450</v>
      </c>
      <c r="I290" s="23" t="s">
        <v>496</v>
      </c>
      <c r="J290" s="23" t="s">
        <v>10</v>
      </c>
    </row>
    <row r="291" spans="3:10" s="78" customFormat="1" ht="60">
      <c r="C291" s="20" t="s">
        <v>491</v>
      </c>
      <c r="D291" s="21">
        <v>2240</v>
      </c>
      <c r="E291" s="36" t="s">
        <v>76</v>
      </c>
      <c r="F291" s="22">
        <v>358300</v>
      </c>
      <c r="G291" s="23" t="s">
        <v>492</v>
      </c>
      <c r="H291" s="20" t="s">
        <v>450</v>
      </c>
      <c r="I291" s="23" t="s">
        <v>493</v>
      </c>
      <c r="J291" s="23" t="s">
        <v>10</v>
      </c>
    </row>
    <row r="292" spans="3:10" s="78" customFormat="1" ht="60">
      <c r="C292" s="101" t="s">
        <v>547</v>
      </c>
      <c r="D292" s="21">
        <v>2240</v>
      </c>
      <c r="E292" s="36" t="s">
        <v>76</v>
      </c>
      <c r="F292" s="22">
        <v>110000</v>
      </c>
      <c r="G292" s="23" t="s">
        <v>546</v>
      </c>
      <c r="H292" s="20" t="s">
        <v>450</v>
      </c>
      <c r="I292" s="23" t="s">
        <v>457</v>
      </c>
      <c r="J292" s="23" t="s">
        <v>10</v>
      </c>
    </row>
    <row r="293" spans="3:10" s="78" customFormat="1" ht="60">
      <c r="C293" s="104" t="s">
        <v>686</v>
      </c>
      <c r="D293" s="21">
        <v>2240</v>
      </c>
      <c r="E293" s="36" t="s">
        <v>76</v>
      </c>
      <c r="F293" s="105">
        <v>11000</v>
      </c>
      <c r="G293" s="23" t="s">
        <v>531</v>
      </c>
      <c r="H293" s="20" t="s">
        <v>450</v>
      </c>
      <c r="I293" s="23" t="s">
        <v>457</v>
      </c>
      <c r="J293" s="23" t="s">
        <v>10</v>
      </c>
    </row>
    <row r="294" spans="3:10" s="78" customFormat="1" ht="63">
      <c r="C294" s="101" t="s">
        <v>528</v>
      </c>
      <c r="D294" s="102">
        <v>2240</v>
      </c>
      <c r="E294" s="36" t="s">
        <v>76</v>
      </c>
      <c r="F294" s="94">
        <v>109000</v>
      </c>
      <c r="G294" s="23" t="s">
        <v>529</v>
      </c>
      <c r="H294" s="20" t="s">
        <v>450</v>
      </c>
      <c r="I294" s="23" t="s">
        <v>457</v>
      </c>
      <c r="J294" s="23" t="s">
        <v>10</v>
      </c>
    </row>
    <row r="295" spans="3:10" s="78" customFormat="1" ht="60">
      <c r="C295" s="101" t="s">
        <v>543</v>
      </c>
      <c r="D295" s="102">
        <v>2240</v>
      </c>
      <c r="E295" s="36" t="s">
        <v>76</v>
      </c>
      <c r="F295" s="94">
        <v>69800</v>
      </c>
      <c r="G295" s="23" t="s">
        <v>544</v>
      </c>
      <c r="H295" s="20" t="s">
        <v>450</v>
      </c>
      <c r="I295" s="23" t="s">
        <v>457</v>
      </c>
      <c r="J295" s="23" t="s">
        <v>10</v>
      </c>
    </row>
    <row r="296" spans="3:10" s="78" customFormat="1" ht="60">
      <c r="C296" s="101" t="s">
        <v>519</v>
      </c>
      <c r="D296" s="102">
        <v>2240</v>
      </c>
      <c r="E296" s="36" t="s">
        <v>76</v>
      </c>
      <c r="F296" s="94">
        <v>66000</v>
      </c>
      <c r="G296" s="23" t="s">
        <v>520</v>
      </c>
      <c r="H296" s="20" t="s">
        <v>450</v>
      </c>
      <c r="I296" s="23" t="s">
        <v>457</v>
      </c>
      <c r="J296" s="23" t="s">
        <v>10</v>
      </c>
    </row>
    <row r="297" spans="3:10" s="78" customFormat="1" ht="60">
      <c r="C297" s="85" t="s">
        <v>687</v>
      </c>
      <c r="D297" s="86">
        <v>2240</v>
      </c>
      <c r="E297" s="36" t="s">
        <v>76</v>
      </c>
      <c r="F297" s="87">
        <v>29700</v>
      </c>
      <c r="G297" s="88" t="s">
        <v>456</v>
      </c>
      <c r="H297" s="20" t="s">
        <v>450</v>
      </c>
      <c r="I297" s="23" t="s">
        <v>457</v>
      </c>
      <c r="J297" s="23" t="s">
        <v>10</v>
      </c>
    </row>
    <row r="298" spans="3:10" s="78" customFormat="1" ht="60">
      <c r="C298" s="99" t="s">
        <v>518</v>
      </c>
      <c r="D298" s="86">
        <v>2240</v>
      </c>
      <c r="E298" s="36" t="s">
        <v>76</v>
      </c>
      <c r="F298" s="87">
        <v>110000</v>
      </c>
      <c r="G298" s="100" t="s">
        <v>285</v>
      </c>
      <c r="H298" s="20" t="s">
        <v>450</v>
      </c>
      <c r="I298" s="23" t="s">
        <v>457</v>
      </c>
      <c r="J298" s="23" t="s">
        <v>10</v>
      </c>
    </row>
    <row r="299" spans="3:12" s="78" customFormat="1" ht="44.25" customHeight="1">
      <c r="C299" s="38" t="s">
        <v>585</v>
      </c>
      <c r="D299" s="86">
        <v>2240</v>
      </c>
      <c r="E299" s="10" t="s">
        <v>12</v>
      </c>
      <c r="F299" s="39">
        <v>65000</v>
      </c>
      <c r="G299" s="29" t="s">
        <v>586</v>
      </c>
      <c r="H299" s="10" t="s">
        <v>103</v>
      </c>
      <c r="I299" s="29" t="s">
        <v>462</v>
      </c>
      <c r="J299" s="29" t="s">
        <v>10</v>
      </c>
      <c r="K299" s="228" t="s">
        <v>305</v>
      </c>
      <c r="L299" s="228"/>
    </row>
    <row r="300" spans="3:12" s="78" customFormat="1" ht="64.5" customHeight="1">
      <c r="C300" s="38" t="s">
        <v>585</v>
      </c>
      <c r="D300" s="86">
        <v>2240</v>
      </c>
      <c r="E300" s="10" t="s">
        <v>12</v>
      </c>
      <c r="F300" s="39">
        <v>10000</v>
      </c>
      <c r="G300" s="29" t="s">
        <v>586</v>
      </c>
      <c r="H300" s="10" t="s">
        <v>103</v>
      </c>
      <c r="I300" s="29" t="s">
        <v>462</v>
      </c>
      <c r="J300" s="29" t="s">
        <v>587</v>
      </c>
      <c r="K300" s="78" t="s">
        <v>414</v>
      </c>
      <c r="L300" s="114" t="s">
        <v>597</v>
      </c>
    </row>
    <row r="301" spans="3:13" s="78" customFormat="1" ht="12.75" customHeight="1" hidden="1">
      <c r="C301" s="48" t="s">
        <v>416</v>
      </c>
      <c r="D301" s="71">
        <v>2240</v>
      </c>
      <c r="E301" s="71"/>
      <c r="F301" s="72">
        <f>SUM(F204:F300)</f>
        <v>6120861.25</v>
      </c>
      <c r="G301" s="82"/>
      <c r="H301" s="36"/>
      <c r="I301" s="36"/>
      <c r="J301" s="36"/>
      <c r="K301" s="78">
        <v>848900</v>
      </c>
      <c r="L301" s="78">
        <f>7128100-2160000</f>
        <v>4968100</v>
      </c>
      <c r="M301" s="115">
        <f>L301-F301</f>
        <v>-1152761.25</v>
      </c>
    </row>
    <row r="302" spans="3:13" s="78" customFormat="1" ht="52.5" customHeight="1">
      <c r="C302" s="20" t="s">
        <v>598</v>
      </c>
      <c r="D302" s="21">
        <v>2271</v>
      </c>
      <c r="E302" s="36" t="s">
        <v>76</v>
      </c>
      <c r="F302" s="22">
        <v>2550646</v>
      </c>
      <c r="G302" s="23" t="s">
        <v>599</v>
      </c>
      <c r="H302" s="23" t="s">
        <v>324</v>
      </c>
      <c r="I302" s="23" t="s">
        <v>600</v>
      </c>
      <c r="J302" s="23" t="s">
        <v>10</v>
      </c>
      <c r="L302" s="78">
        <v>7128100</v>
      </c>
      <c r="M302" s="115">
        <f>L302-F301</f>
        <v>1007238.75</v>
      </c>
    </row>
    <row r="303" spans="3:10" s="78" customFormat="1" ht="58.5" customHeight="1">
      <c r="C303" s="20" t="s">
        <v>601</v>
      </c>
      <c r="D303" s="21">
        <v>2272</v>
      </c>
      <c r="E303" s="36" t="s">
        <v>76</v>
      </c>
      <c r="F303" s="22">
        <v>103580</v>
      </c>
      <c r="G303" s="23" t="s">
        <v>486</v>
      </c>
      <c r="H303" s="23" t="s">
        <v>324</v>
      </c>
      <c r="I303" s="23" t="s">
        <v>600</v>
      </c>
      <c r="J303" s="23" t="s">
        <v>10</v>
      </c>
    </row>
    <row r="304" spans="3:10" s="78" customFormat="1" ht="61.5" customHeight="1">
      <c r="C304" s="20" t="s">
        <v>602</v>
      </c>
      <c r="D304" s="21">
        <v>2273</v>
      </c>
      <c r="E304" s="36" t="s">
        <v>76</v>
      </c>
      <c r="F304" s="22">
        <v>2710000</v>
      </c>
      <c r="G304" s="24" t="s">
        <v>603</v>
      </c>
      <c r="H304" s="23" t="s">
        <v>324</v>
      </c>
      <c r="I304" s="23" t="s">
        <v>604</v>
      </c>
      <c r="J304" s="23" t="s">
        <v>10</v>
      </c>
    </row>
    <row r="305" spans="3:10" s="78" customFormat="1" ht="61.5" customHeight="1">
      <c r="C305" s="20" t="s">
        <v>605</v>
      </c>
      <c r="D305" s="21">
        <v>2274</v>
      </c>
      <c r="E305" s="36" t="s">
        <v>76</v>
      </c>
      <c r="F305" s="22">
        <v>712469.1</v>
      </c>
      <c r="G305" s="23" t="s">
        <v>606</v>
      </c>
      <c r="H305" s="23" t="s">
        <v>324</v>
      </c>
      <c r="I305" s="23" t="s">
        <v>600</v>
      </c>
      <c r="J305" s="23" t="s">
        <v>10</v>
      </c>
    </row>
    <row r="306" spans="3:10" s="78" customFormat="1" ht="12.75" customHeight="1" hidden="1">
      <c r="C306" s="48" t="s">
        <v>416</v>
      </c>
      <c r="D306" s="71">
        <v>2270</v>
      </c>
      <c r="E306" s="36"/>
      <c r="F306" s="72">
        <f>SUM(F302:F305)</f>
        <v>6076695.1</v>
      </c>
      <c r="G306" s="23"/>
      <c r="H306" s="23"/>
      <c r="I306" s="23"/>
      <c r="J306" s="23"/>
    </row>
    <row r="307" spans="3:10" s="78" customFormat="1" ht="54" customHeight="1">
      <c r="C307" s="116" t="s">
        <v>607</v>
      </c>
      <c r="D307" s="21">
        <v>2282</v>
      </c>
      <c r="E307" s="117"/>
      <c r="F307" s="22">
        <v>90000</v>
      </c>
      <c r="G307" s="23" t="s">
        <v>608</v>
      </c>
      <c r="H307" s="23"/>
      <c r="I307" s="23" t="s">
        <v>609</v>
      </c>
      <c r="J307" s="23" t="s">
        <v>10</v>
      </c>
    </row>
    <row r="308" spans="3:10" s="78" customFormat="1" ht="45" customHeight="1">
      <c r="C308" s="23" t="s">
        <v>610</v>
      </c>
      <c r="D308" s="21">
        <v>2282</v>
      </c>
      <c r="E308" s="117"/>
      <c r="F308" s="22">
        <v>2000</v>
      </c>
      <c r="G308" s="23"/>
      <c r="H308" s="23"/>
      <c r="I308" s="23" t="s">
        <v>611</v>
      </c>
      <c r="J308" s="23" t="s">
        <v>10</v>
      </c>
    </row>
    <row r="309" spans="3:11" s="78" customFormat="1" ht="63" customHeight="1">
      <c r="C309" s="116" t="s">
        <v>612</v>
      </c>
      <c r="D309" s="21">
        <v>2282</v>
      </c>
      <c r="E309" s="117"/>
      <c r="F309" s="22">
        <f>895600-2000-90000</f>
        <v>803600</v>
      </c>
      <c r="G309" s="23"/>
      <c r="H309" s="23"/>
      <c r="I309" s="23" t="s">
        <v>613</v>
      </c>
      <c r="J309" s="23" t="s">
        <v>10</v>
      </c>
      <c r="K309" s="78">
        <v>418056</v>
      </c>
    </row>
    <row r="310" spans="3:10" s="78" customFormat="1" ht="12.75" customHeight="1" hidden="1">
      <c r="C310" s="48" t="s">
        <v>416</v>
      </c>
      <c r="D310" s="71">
        <v>2282</v>
      </c>
      <c r="E310" s="117"/>
      <c r="F310" s="118">
        <f>SUM(F307:F309)</f>
        <v>895600</v>
      </c>
      <c r="G310" s="23"/>
      <c r="H310" s="23"/>
      <c r="I310" s="23"/>
      <c r="J310" s="23"/>
    </row>
    <row r="311" spans="3:10" s="78" customFormat="1" ht="60">
      <c r="C311" s="96" t="s">
        <v>238</v>
      </c>
      <c r="D311" s="83">
        <v>3110</v>
      </c>
      <c r="E311" s="96" t="s">
        <v>6</v>
      </c>
      <c r="F311" s="119">
        <v>40000</v>
      </c>
      <c r="G311" s="96" t="s">
        <v>239</v>
      </c>
      <c r="H311" s="96" t="s">
        <v>17</v>
      </c>
      <c r="I311" s="96" t="s">
        <v>25</v>
      </c>
      <c r="J311" s="96" t="s">
        <v>10</v>
      </c>
    </row>
    <row r="312" spans="3:10" s="78" customFormat="1" ht="75">
      <c r="C312" s="16" t="s">
        <v>246</v>
      </c>
      <c r="D312" s="17">
        <v>3110</v>
      </c>
      <c r="E312" s="16" t="s">
        <v>6</v>
      </c>
      <c r="F312" s="18">
        <v>30000</v>
      </c>
      <c r="G312" s="16" t="s">
        <v>247</v>
      </c>
      <c r="H312" s="16" t="s">
        <v>17</v>
      </c>
      <c r="I312" s="16" t="s">
        <v>25</v>
      </c>
      <c r="J312" s="16" t="s">
        <v>10</v>
      </c>
    </row>
    <row r="313" spans="3:10" s="78" customFormat="1" ht="60">
      <c r="C313" s="16" t="s">
        <v>614</v>
      </c>
      <c r="D313" s="17">
        <v>3110</v>
      </c>
      <c r="E313" s="16" t="s">
        <v>6</v>
      </c>
      <c r="F313" s="18">
        <v>127000</v>
      </c>
      <c r="G313" s="16" t="s">
        <v>615</v>
      </c>
      <c r="H313" s="16" t="s">
        <v>17</v>
      </c>
      <c r="I313" s="16" t="s">
        <v>25</v>
      </c>
      <c r="J313" s="16" t="s">
        <v>10</v>
      </c>
    </row>
    <row r="314" spans="2:10" s="78" customFormat="1" ht="60">
      <c r="B314" s="78" t="s">
        <v>310</v>
      </c>
      <c r="C314" s="16" t="s">
        <v>616</v>
      </c>
      <c r="D314" s="17">
        <v>3110</v>
      </c>
      <c r="E314" s="16" t="s">
        <v>6</v>
      </c>
      <c r="F314" s="18">
        <v>3000</v>
      </c>
      <c r="G314" s="16" t="s">
        <v>617</v>
      </c>
      <c r="H314" s="16" t="s">
        <v>17</v>
      </c>
      <c r="I314" s="16" t="s">
        <v>25</v>
      </c>
      <c r="J314" s="16" t="s">
        <v>10</v>
      </c>
    </row>
    <row r="315" spans="3:10" s="78" customFormat="1" ht="60">
      <c r="C315" s="9" t="s">
        <v>618</v>
      </c>
      <c r="D315" s="29">
        <v>3110</v>
      </c>
      <c r="E315" s="10" t="s">
        <v>12</v>
      </c>
      <c r="F315" s="39">
        <v>30000</v>
      </c>
      <c r="G315" s="29" t="s">
        <v>619</v>
      </c>
      <c r="H315" s="29" t="s">
        <v>103</v>
      </c>
      <c r="I315" s="29" t="s">
        <v>104</v>
      </c>
      <c r="J315" s="29" t="s">
        <v>105</v>
      </c>
    </row>
    <row r="316" spans="3:10" s="78" customFormat="1" ht="60">
      <c r="C316" s="9" t="s">
        <v>620</v>
      </c>
      <c r="D316" s="29">
        <v>3110</v>
      </c>
      <c r="E316" s="10" t="s">
        <v>12</v>
      </c>
      <c r="F316" s="39">
        <v>99000</v>
      </c>
      <c r="G316" s="29" t="s">
        <v>621</v>
      </c>
      <c r="H316" s="29" t="s">
        <v>103</v>
      </c>
      <c r="I316" s="29" t="s">
        <v>104</v>
      </c>
      <c r="J316" s="10" t="s">
        <v>105</v>
      </c>
    </row>
    <row r="317" spans="3:10" s="78" customFormat="1" ht="60">
      <c r="C317" s="9" t="s">
        <v>622</v>
      </c>
      <c r="D317" s="29">
        <v>3110</v>
      </c>
      <c r="E317" s="10" t="s">
        <v>12</v>
      </c>
      <c r="F317" s="39">
        <v>200000</v>
      </c>
      <c r="G317" s="29" t="s">
        <v>623</v>
      </c>
      <c r="H317" s="29" t="s">
        <v>103</v>
      </c>
      <c r="I317" s="29" t="s">
        <v>104</v>
      </c>
      <c r="J317" s="10" t="s">
        <v>105</v>
      </c>
    </row>
    <row r="318" spans="3:10" s="78" customFormat="1" ht="60">
      <c r="C318" s="9" t="s">
        <v>624</v>
      </c>
      <c r="D318" s="29">
        <v>3110</v>
      </c>
      <c r="E318" s="10" t="s">
        <v>12</v>
      </c>
      <c r="F318" s="39">
        <v>6540</v>
      </c>
      <c r="G318" s="29" t="s">
        <v>619</v>
      </c>
      <c r="H318" s="29" t="s">
        <v>103</v>
      </c>
      <c r="I318" s="29" t="s">
        <v>104</v>
      </c>
      <c r="J318" s="10" t="s">
        <v>105</v>
      </c>
    </row>
    <row r="319" spans="3:10" s="78" customFormat="1" ht="60">
      <c r="C319" s="38" t="s">
        <v>625</v>
      </c>
      <c r="D319" s="29">
        <v>3110</v>
      </c>
      <c r="E319" s="10" t="s">
        <v>12</v>
      </c>
      <c r="F319" s="39">
        <v>5000</v>
      </c>
      <c r="G319" s="29" t="s">
        <v>626</v>
      </c>
      <c r="H319" s="29" t="s">
        <v>103</v>
      </c>
      <c r="I319" s="29" t="s">
        <v>104</v>
      </c>
      <c r="J319" s="10" t="s">
        <v>105</v>
      </c>
    </row>
    <row r="320" spans="3:10" s="92" customFormat="1" ht="60">
      <c r="C320" s="38" t="s">
        <v>627</v>
      </c>
      <c r="D320" s="29">
        <v>3110</v>
      </c>
      <c r="E320" s="10" t="s">
        <v>12</v>
      </c>
      <c r="F320" s="39">
        <v>5000</v>
      </c>
      <c r="G320" s="29" t="s">
        <v>628</v>
      </c>
      <c r="H320" s="10" t="s">
        <v>103</v>
      </c>
      <c r="I320" s="29" t="s">
        <v>104</v>
      </c>
      <c r="J320" s="10" t="s">
        <v>105</v>
      </c>
    </row>
    <row r="321" spans="2:10" s="78" customFormat="1" ht="60">
      <c r="B321" s="78" t="s">
        <v>310</v>
      </c>
      <c r="C321" s="38" t="s">
        <v>629</v>
      </c>
      <c r="D321" s="29">
        <v>3110</v>
      </c>
      <c r="E321" s="10" t="s">
        <v>12</v>
      </c>
      <c r="F321" s="39">
        <v>7000</v>
      </c>
      <c r="G321" s="29" t="s">
        <v>217</v>
      </c>
      <c r="H321" s="10" t="s">
        <v>103</v>
      </c>
      <c r="I321" s="29" t="s">
        <v>104</v>
      </c>
      <c r="J321" s="10" t="s">
        <v>105</v>
      </c>
    </row>
    <row r="322" spans="2:10" s="78" customFormat="1" ht="60">
      <c r="B322" s="78" t="s">
        <v>310</v>
      </c>
      <c r="C322" s="38" t="s">
        <v>630</v>
      </c>
      <c r="D322" s="29">
        <v>3110</v>
      </c>
      <c r="E322" s="10" t="s">
        <v>12</v>
      </c>
      <c r="F322" s="39">
        <v>24000</v>
      </c>
      <c r="G322" s="29" t="s">
        <v>631</v>
      </c>
      <c r="H322" s="10" t="s">
        <v>103</v>
      </c>
      <c r="I322" s="29" t="s">
        <v>104</v>
      </c>
      <c r="J322" s="10" t="s">
        <v>105</v>
      </c>
    </row>
    <row r="323" spans="3:10" s="78" customFormat="1" ht="60">
      <c r="C323" s="38" t="s">
        <v>254</v>
      </c>
      <c r="D323" s="29">
        <v>3110</v>
      </c>
      <c r="E323" s="10" t="s">
        <v>12</v>
      </c>
      <c r="F323" s="39">
        <v>15000</v>
      </c>
      <c r="G323" s="29" t="s">
        <v>632</v>
      </c>
      <c r="H323" s="10" t="s">
        <v>103</v>
      </c>
      <c r="I323" s="29" t="s">
        <v>104</v>
      </c>
      <c r="J323" s="10" t="s">
        <v>105</v>
      </c>
    </row>
    <row r="324" spans="2:10" ht="60">
      <c r="B324" s="1" t="s">
        <v>310</v>
      </c>
      <c r="C324" s="38" t="s">
        <v>633</v>
      </c>
      <c r="D324" s="29">
        <v>3110</v>
      </c>
      <c r="E324" s="10" t="s">
        <v>12</v>
      </c>
      <c r="F324" s="120">
        <v>5000</v>
      </c>
      <c r="G324" s="29" t="s">
        <v>634</v>
      </c>
      <c r="H324" s="10" t="s">
        <v>103</v>
      </c>
      <c r="I324" s="29" t="s">
        <v>104</v>
      </c>
      <c r="J324" s="10" t="s">
        <v>105</v>
      </c>
    </row>
    <row r="325" spans="3:10" ht="60">
      <c r="C325" s="38" t="s">
        <v>635</v>
      </c>
      <c r="D325" s="29">
        <v>3110</v>
      </c>
      <c r="E325" s="10" t="s">
        <v>12</v>
      </c>
      <c r="F325" s="120">
        <v>10000</v>
      </c>
      <c r="G325" s="29" t="s">
        <v>243</v>
      </c>
      <c r="H325" s="10" t="s">
        <v>103</v>
      </c>
      <c r="I325" s="29" t="s">
        <v>104</v>
      </c>
      <c r="J325" s="10" t="s">
        <v>105</v>
      </c>
    </row>
    <row r="326" spans="2:10" ht="60">
      <c r="B326" s="1" t="s">
        <v>310</v>
      </c>
      <c r="C326" s="28" t="s">
        <v>218</v>
      </c>
      <c r="D326" s="29">
        <v>3110</v>
      </c>
      <c r="E326" s="29" t="s">
        <v>6</v>
      </c>
      <c r="F326" s="42">
        <v>19999</v>
      </c>
      <c r="G326" s="31" t="s">
        <v>219</v>
      </c>
      <c r="H326" s="29" t="s">
        <v>17</v>
      </c>
      <c r="I326" s="29" t="s">
        <v>71</v>
      </c>
      <c r="J326" s="121" t="s">
        <v>72</v>
      </c>
    </row>
    <row r="327" spans="2:10" ht="60">
      <c r="B327" s="1" t="s">
        <v>310</v>
      </c>
      <c r="C327" s="32" t="s">
        <v>636</v>
      </c>
      <c r="D327" s="29">
        <v>3110</v>
      </c>
      <c r="E327" s="29" t="s">
        <v>6</v>
      </c>
      <c r="F327" s="30">
        <v>2000000</v>
      </c>
      <c r="G327" s="31" t="s">
        <v>219</v>
      </c>
      <c r="H327" s="29" t="s">
        <v>17</v>
      </c>
      <c r="I327" s="29" t="s">
        <v>71</v>
      </c>
      <c r="J327" s="121" t="s">
        <v>72</v>
      </c>
    </row>
    <row r="328" spans="2:10" ht="60">
      <c r="B328" s="1" t="s">
        <v>310</v>
      </c>
      <c r="C328" s="32" t="s">
        <v>637</v>
      </c>
      <c r="D328" s="29">
        <v>3110</v>
      </c>
      <c r="E328" s="29" t="s">
        <v>6</v>
      </c>
      <c r="F328" s="30">
        <v>199999</v>
      </c>
      <c r="G328" s="31" t="s">
        <v>638</v>
      </c>
      <c r="H328" s="29" t="s">
        <v>17</v>
      </c>
      <c r="I328" s="29" t="s">
        <v>71</v>
      </c>
      <c r="J328" s="121" t="s">
        <v>72</v>
      </c>
    </row>
    <row r="329" spans="2:10" ht="60">
      <c r="B329" s="1" t="s">
        <v>310</v>
      </c>
      <c r="C329" s="32" t="s">
        <v>639</v>
      </c>
      <c r="D329" s="29">
        <v>3110</v>
      </c>
      <c r="E329" s="29" t="s">
        <v>6</v>
      </c>
      <c r="F329" s="30">
        <v>199999</v>
      </c>
      <c r="G329" s="31" t="s">
        <v>640</v>
      </c>
      <c r="H329" s="29" t="s">
        <v>17</v>
      </c>
      <c r="I329" s="29" t="s">
        <v>71</v>
      </c>
      <c r="J329" s="121" t="s">
        <v>72</v>
      </c>
    </row>
    <row r="330" spans="2:10" ht="60">
      <c r="B330" s="1" t="s">
        <v>310</v>
      </c>
      <c r="C330" s="32" t="s">
        <v>641</v>
      </c>
      <c r="D330" s="29">
        <v>3110</v>
      </c>
      <c r="E330" s="29" t="s">
        <v>6</v>
      </c>
      <c r="F330" s="30">
        <v>199999</v>
      </c>
      <c r="G330" s="31" t="s">
        <v>642</v>
      </c>
      <c r="H330" s="29" t="s">
        <v>17</v>
      </c>
      <c r="I330" s="29" t="s">
        <v>71</v>
      </c>
      <c r="J330" s="121" t="s">
        <v>72</v>
      </c>
    </row>
    <row r="331" spans="3:10" ht="60">
      <c r="C331" s="32" t="s">
        <v>643</v>
      </c>
      <c r="D331" s="29">
        <v>3110</v>
      </c>
      <c r="E331" s="29" t="s">
        <v>6</v>
      </c>
      <c r="F331" s="30">
        <v>119999</v>
      </c>
      <c r="G331" s="33" t="s">
        <v>644</v>
      </c>
      <c r="H331" s="29" t="s">
        <v>17</v>
      </c>
      <c r="I331" s="29" t="s">
        <v>71</v>
      </c>
      <c r="J331" s="121" t="s">
        <v>72</v>
      </c>
    </row>
    <row r="332" spans="3:10" ht="60">
      <c r="C332" s="32" t="s">
        <v>645</v>
      </c>
      <c r="D332" s="29">
        <v>3110</v>
      </c>
      <c r="E332" s="29" t="s">
        <v>6</v>
      </c>
      <c r="F332" s="30">
        <v>1000000</v>
      </c>
      <c r="G332" s="33" t="s">
        <v>644</v>
      </c>
      <c r="H332" s="29" t="s">
        <v>17</v>
      </c>
      <c r="I332" s="29" t="s">
        <v>71</v>
      </c>
      <c r="J332" s="121" t="s">
        <v>72</v>
      </c>
    </row>
    <row r="333" spans="3:10" ht="60">
      <c r="C333" s="32" t="s">
        <v>646</v>
      </c>
      <c r="D333" s="29">
        <v>3110</v>
      </c>
      <c r="E333" s="29" t="s">
        <v>6</v>
      </c>
      <c r="F333" s="30">
        <v>119999</v>
      </c>
      <c r="G333" s="33" t="s">
        <v>647</v>
      </c>
      <c r="H333" s="29" t="s">
        <v>17</v>
      </c>
      <c r="I333" s="29" t="s">
        <v>71</v>
      </c>
      <c r="J333" s="121" t="s">
        <v>72</v>
      </c>
    </row>
    <row r="334" spans="2:10" ht="60">
      <c r="B334" s="1" t="s">
        <v>310</v>
      </c>
      <c r="C334" s="32" t="s">
        <v>648</v>
      </c>
      <c r="D334" s="29">
        <v>3110</v>
      </c>
      <c r="E334" s="29" t="s">
        <v>109</v>
      </c>
      <c r="F334" s="30">
        <v>119999</v>
      </c>
      <c r="G334" s="40" t="s">
        <v>649</v>
      </c>
      <c r="H334" s="29" t="s">
        <v>17</v>
      </c>
      <c r="I334" s="29" t="s">
        <v>71</v>
      </c>
      <c r="J334" s="121" t="s">
        <v>72</v>
      </c>
    </row>
    <row r="335" spans="3:10" ht="60">
      <c r="C335" s="32" t="s">
        <v>650</v>
      </c>
      <c r="D335" s="29">
        <v>3110</v>
      </c>
      <c r="E335" s="29" t="s">
        <v>109</v>
      </c>
      <c r="F335" s="30">
        <v>2373000</v>
      </c>
      <c r="G335" s="40" t="s">
        <v>651</v>
      </c>
      <c r="H335" s="29" t="s">
        <v>17</v>
      </c>
      <c r="I335" s="29" t="s">
        <v>71</v>
      </c>
      <c r="J335" s="121" t="s">
        <v>72</v>
      </c>
    </row>
    <row r="336" spans="2:10" ht="60">
      <c r="B336" s="1" t="s">
        <v>310</v>
      </c>
      <c r="C336" s="122" t="s">
        <v>652</v>
      </c>
      <c r="D336" s="29">
        <v>3110</v>
      </c>
      <c r="E336" s="29" t="s">
        <v>109</v>
      </c>
      <c r="F336" s="30">
        <v>119999</v>
      </c>
      <c r="G336" s="40" t="s">
        <v>653</v>
      </c>
      <c r="H336" s="29" t="s">
        <v>17</v>
      </c>
      <c r="I336" s="29" t="s">
        <v>71</v>
      </c>
      <c r="J336" s="121" t="s">
        <v>72</v>
      </c>
    </row>
    <row r="337" spans="2:10" ht="60">
      <c r="B337" s="1" t="s">
        <v>310</v>
      </c>
      <c r="C337" s="122" t="s">
        <v>654</v>
      </c>
      <c r="D337" s="29">
        <v>3110</v>
      </c>
      <c r="E337" s="29" t="s">
        <v>109</v>
      </c>
      <c r="F337" s="30">
        <v>119999</v>
      </c>
      <c r="G337" s="40" t="s">
        <v>655</v>
      </c>
      <c r="H337" s="29" t="s">
        <v>17</v>
      </c>
      <c r="I337" s="29" t="s">
        <v>71</v>
      </c>
      <c r="J337" s="121" t="s">
        <v>72</v>
      </c>
    </row>
    <row r="338" spans="2:10" ht="60">
      <c r="B338" s="1" t="s">
        <v>310</v>
      </c>
      <c r="C338" s="122" t="s">
        <v>656</v>
      </c>
      <c r="D338" s="29">
        <v>3110</v>
      </c>
      <c r="E338" s="29" t="s">
        <v>109</v>
      </c>
      <c r="F338" s="30">
        <v>119999</v>
      </c>
      <c r="G338" s="40" t="s">
        <v>657</v>
      </c>
      <c r="H338" s="29" t="s">
        <v>17</v>
      </c>
      <c r="I338" s="29" t="s">
        <v>71</v>
      </c>
      <c r="J338" s="121" t="s">
        <v>72</v>
      </c>
    </row>
    <row r="339" spans="2:10" ht="60">
      <c r="B339" s="1" t="s">
        <v>310</v>
      </c>
      <c r="C339" s="122" t="s">
        <v>658</v>
      </c>
      <c r="D339" s="29">
        <v>3110</v>
      </c>
      <c r="E339" s="29" t="s">
        <v>109</v>
      </c>
      <c r="F339" s="30">
        <v>119999</v>
      </c>
      <c r="G339" s="40" t="s">
        <v>659</v>
      </c>
      <c r="H339" s="29" t="s">
        <v>17</v>
      </c>
      <c r="I339" s="29" t="s">
        <v>71</v>
      </c>
      <c r="J339" s="121" t="s">
        <v>72</v>
      </c>
    </row>
    <row r="340" spans="2:11" ht="60">
      <c r="B340" s="1" t="s">
        <v>310</v>
      </c>
      <c r="C340" s="122" t="s">
        <v>660</v>
      </c>
      <c r="D340" s="29">
        <v>3110</v>
      </c>
      <c r="E340" s="29" t="s">
        <v>109</v>
      </c>
      <c r="F340" s="30">
        <v>119999</v>
      </c>
      <c r="G340" s="40" t="s">
        <v>617</v>
      </c>
      <c r="H340" s="29" t="s">
        <v>17</v>
      </c>
      <c r="I340" s="29" t="s">
        <v>71</v>
      </c>
      <c r="J340" s="121" t="s">
        <v>72</v>
      </c>
      <c r="K340" s="1" t="s">
        <v>306</v>
      </c>
    </row>
    <row r="341" spans="3:12" ht="12.75" customHeight="1" hidden="1">
      <c r="C341" s="48" t="s">
        <v>416</v>
      </c>
      <c r="D341" s="71">
        <v>3110</v>
      </c>
      <c r="E341" s="36"/>
      <c r="F341" s="72">
        <f>SUM(F311:F340)</f>
        <v>7559528</v>
      </c>
      <c r="G341" s="23"/>
      <c r="H341" s="23"/>
      <c r="I341" s="23"/>
      <c r="J341" s="23"/>
      <c r="K341" s="1">
        <v>9969500</v>
      </c>
      <c r="L341" s="123">
        <f>K341-F341</f>
        <v>2409972</v>
      </c>
    </row>
    <row r="342" spans="3:10" ht="60">
      <c r="C342" s="9" t="s">
        <v>661</v>
      </c>
      <c r="D342" s="10">
        <v>3131</v>
      </c>
      <c r="E342" s="10" t="s">
        <v>12</v>
      </c>
      <c r="F342" s="14">
        <v>490000</v>
      </c>
      <c r="G342" s="10"/>
      <c r="H342" s="10" t="s">
        <v>54</v>
      </c>
      <c r="I342" s="10" t="s">
        <v>422</v>
      </c>
      <c r="J342" s="41" t="s">
        <v>423</v>
      </c>
    </row>
    <row r="343" spans="3:10" ht="60">
      <c r="C343" s="9" t="s">
        <v>662</v>
      </c>
      <c r="D343" s="10">
        <v>3131</v>
      </c>
      <c r="E343" s="10" t="s">
        <v>12</v>
      </c>
      <c r="F343" s="14">
        <v>590000</v>
      </c>
      <c r="G343" s="10"/>
      <c r="H343" s="10" t="s">
        <v>54</v>
      </c>
      <c r="I343" s="10" t="s">
        <v>422</v>
      </c>
      <c r="J343" s="41" t="s">
        <v>423</v>
      </c>
    </row>
    <row r="344" spans="3:10" ht="60">
      <c r="C344" s="9" t="s">
        <v>663</v>
      </c>
      <c r="D344" s="10">
        <v>3131</v>
      </c>
      <c r="E344" s="10" t="s">
        <v>12</v>
      </c>
      <c r="F344" s="14">
        <v>420000</v>
      </c>
      <c r="G344" s="10"/>
      <c r="H344" s="10" t="s">
        <v>8</v>
      </c>
      <c r="I344" s="10" t="s">
        <v>422</v>
      </c>
      <c r="J344" s="41" t="s">
        <v>423</v>
      </c>
    </row>
    <row r="345" spans="3:11" ht="12.75" customHeight="1" hidden="1">
      <c r="C345" s="48" t="s">
        <v>416</v>
      </c>
      <c r="D345" s="71">
        <v>3131</v>
      </c>
      <c r="E345" s="36"/>
      <c r="F345" s="72">
        <f>SUM(F342:F344)</f>
        <v>1500000</v>
      </c>
      <c r="G345" s="23"/>
      <c r="H345" s="23"/>
      <c r="I345" s="23"/>
      <c r="J345" s="23"/>
      <c r="K345" s="1">
        <v>1500000</v>
      </c>
    </row>
    <row r="346" spans="3:10" ht="60">
      <c r="C346" s="38" t="s">
        <v>664</v>
      </c>
      <c r="D346" s="10">
        <v>3132</v>
      </c>
      <c r="E346" s="10" t="s">
        <v>12</v>
      </c>
      <c r="F346" s="14">
        <v>440000</v>
      </c>
      <c r="G346" s="10"/>
      <c r="H346" s="10" t="s">
        <v>8</v>
      </c>
      <c r="I346" s="10" t="s">
        <v>422</v>
      </c>
      <c r="J346" s="41" t="s">
        <v>423</v>
      </c>
    </row>
    <row r="347" spans="3:10" ht="60">
      <c r="C347" s="38" t="s">
        <v>665</v>
      </c>
      <c r="D347" s="10">
        <v>3132</v>
      </c>
      <c r="E347" s="10" t="s">
        <v>12</v>
      </c>
      <c r="F347" s="14">
        <v>650000</v>
      </c>
      <c r="G347" s="10"/>
      <c r="H347" s="10" t="s">
        <v>8</v>
      </c>
      <c r="I347" s="10" t="s">
        <v>422</v>
      </c>
      <c r="J347" s="41" t="s">
        <v>423</v>
      </c>
    </row>
    <row r="348" spans="3:10" ht="60">
      <c r="C348" s="38" t="s">
        <v>666</v>
      </c>
      <c r="D348" s="10">
        <v>3132</v>
      </c>
      <c r="E348" s="10" t="s">
        <v>12</v>
      </c>
      <c r="F348" s="14">
        <v>650000</v>
      </c>
      <c r="G348" s="10"/>
      <c r="H348" s="10" t="s">
        <v>8</v>
      </c>
      <c r="I348" s="10" t="s">
        <v>422</v>
      </c>
      <c r="J348" s="41" t="s">
        <v>423</v>
      </c>
    </row>
    <row r="349" spans="3:10" ht="60">
      <c r="C349" s="38" t="s">
        <v>667</v>
      </c>
      <c r="D349" s="10">
        <v>3132</v>
      </c>
      <c r="E349" s="10" t="s">
        <v>12</v>
      </c>
      <c r="F349" s="14">
        <v>540000</v>
      </c>
      <c r="G349" s="10"/>
      <c r="H349" s="10" t="s">
        <v>8</v>
      </c>
      <c r="I349" s="10" t="s">
        <v>422</v>
      </c>
      <c r="J349" s="41" t="s">
        <v>423</v>
      </c>
    </row>
    <row r="350" spans="3:10" ht="60">
      <c r="C350" s="38" t="s">
        <v>668</v>
      </c>
      <c r="D350" s="10">
        <v>3132</v>
      </c>
      <c r="E350" s="10" t="s">
        <v>12</v>
      </c>
      <c r="F350" s="14">
        <v>985000</v>
      </c>
      <c r="G350" s="10"/>
      <c r="H350" s="10" t="s">
        <v>8</v>
      </c>
      <c r="I350" s="10" t="s">
        <v>422</v>
      </c>
      <c r="J350" s="41" t="s">
        <v>423</v>
      </c>
    </row>
    <row r="351" spans="3:10" ht="60">
      <c r="C351" s="9" t="s">
        <v>669</v>
      </c>
      <c r="D351" s="10">
        <v>3132</v>
      </c>
      <c r="E351" s="10" t="s">
        <v>12</v>
      </c>
      <c r="F351" s="14">
        <v>630500</v>
      </c>
      <c r="G351" s="10"/>
      <c r="H351" s="10" t="s">
        <v>8</v>
      </c>
      <c r="I351" s="10" t="s">
        <v>422</v>
      </c>
      <c r="J351" s="41" t="s">
        <v>423</v>
      </c>
    </row>
    <row r="352" spans="3:10" ht="60">
      <c r="C352" s="9" t="s">
        <v>670</v>
      </c>
      <c r="D352" s="10">
        <v>3132</v>
      </c>
      <c r="E352" s="10" t="s">
        <v>12</v>
      </c>
      <c r="F352" s="14">
        <v>230000</v>
      </c>
      <c r="G352" s="10"/>
      <c r="H352" s="10" t="s">
        <v>54</v>
      </c>
      <c r="I352" s="10" t="s">
        <v>422</v>
      </c>
      <c r="J352" s="41" t="s">
        <v>423</v>
      </c>
    </row>
    <row r="353" spans="3:10" ht="75">
      <c r="C353" s="9" t="s">
        <v>671</v>
      </c>
      <c r="D353" s="10">
        <v>3132</v>
      </c>
      <c r="E353" s="10" t="s">
        <v>12</v>
      </c>
      <c r="F353" s="14">
        <v>470000</v>
      </c>
      <c r="G353" s="10"/>
      <c r="H353" s="10" t="s">
        <v>8</v>
      </c>
      <c r="I353" s="10" t="s">
        <v>422</v>
      </c>
      <c r="J353" s="41" t="s">
        <v>423</v>
      </c>
    </row>
    <row r="354" spans="3:10" ht="60">
      <c r="C354" s="9" t="s">
        <v>672</v>
      </c>
      <c r="D354" s="10">
        <v>3132</v>
      </c>
      <c r="E354" s="10" t="s">
        <v>12</v>
      </c>
      <c r="F354" s="14">
        <v>995000</v>
      </c>
      <c r="G354" s="10"/>
      <c r="H354" s="10" t="s">
        <v>8</v>
      </c>
      <c r="I354" s="10" t="s">
        <v>422</v>
      </c>
      <c r="J354" s="41" t="s">
        <v>423</v>
      </c>
    </row>
    <row r="355" spans="3:10" ht="12.75" customHeight="1" hidden="1">
      <c r="C355" s="9"/>
      <c r="D355" s="10"/>
      <c r="E355" s="10"/>
      <c r="F355" s="14"/>
      <c r="G355" s="10"/>
      <c r="H355" s="10"/>
      <c r="I355" s="10"/>
      <c r="J355" s="41"/>
    </row>
    <row r="356" spans="3:11" ht="12.75" customHeight="1" hidden="1">
      <c r="C356" s="48" t="s">
        <v>416</v>
      </c>
      <c r="D356" s="71">
        <v>3132</v>
      </c>
      <c r="E356" s="100"/>
      <c r="F356" s="124">
        <f>SUM(F346:F355)</f>
        <v>5590500</v>
      </c>
      <c r="G356" s="100"/>
      <c r="H356" s="100"/>
      <c r="I356" s="100"/>
      <c r="J356" s="100"/>
      <c r="K356" s="1">
        <v>7830500</v>
      </c>
    </row>
    <row r="357" ht="15" hidden="1"/>
    <row r="359" spans="3:9" ht="32.25" customHeight="1">
      <c r="C359" s="229" t="s">
        <v>673</v>
      </c>
      <c r="D359" s="229"/>
      <c r="E359" s="229"/>
      <c r="F359" s="125"/>
      <c r="G359" s="126"/>
      <c r="H359" s="126"/>
      <c r="I359" s="126" t="s">
        <v>674</v>
      </c>
    </row>
    <row r="360" spans="3:14" ht="37.5" customHeight="1">
      <c r="C360" s="127"/>
      <c r="D360" s="125"/>
      <c r="E360" s="126"/>
      <c r="F360" s="125"/>
      <c r="G360" s="126"/>
      <c r="H360" s="126"/>
      <c r="I360" s="126"/>
      <c r="K360" s="128"/>
      <c r="L360" s="128"/>
      <c r="M360" s="128"/>
      <c r="N360" s="129"/>
    </row>
    <row r="361" spans="3:14" ht="77.25" customHeight="1">
      <c r="C361" s="230" t="s">
        <v>675</v>
      </c>
      <c r="D361" s="230"/>
      <c r="E361" s="230"/>
      <c r="F361" s="125"/>
      <c r="G361" s="126"/>
      <c r="H361" s="126"/>
      <c r="I361" s="126" t="s">
        <v>676</v>
      </c>
      <c r="K361" s="128"/>
      <c r="L361" s="128"/>
      <c r="M361" s="128"/>
      <c r="N361" s="129"/>
    </row>
    <row r="362" spans="3:14" ht="72.75" customHeight="1">
      <c r="C362" s="127"/>
      <c r="D362" s="125"/>
      <c r="E362" s="126"/>
      <c r="F362" s="125"/>
      <c r="G362" s="126"/>
      <c r="H362" s="126"/>
      <c r="I362" s="126"/>
      <c r="K362" s="128"/>
      <c r="L362" s="128"/>
      <c r="M362" s="128"/>
      <c r="N362" s="129"/>
    </row>
    <row r="363" spans="3:14" ht="35.25" customHeight="1">
      <c r="C363" s="229" t="s">
        <v>677</v>
      </c>
      <c r="D363" s="229"/>
      <c r="E363" s="229"/>
      <c r="F363" s="125"/>
      <c r="G363" s="126"/>
      <c r="H363" s="126"/>
      <c r="I363" s="126" t="s">
        <v>678</v>
      </c>
      <c r="K363" s="128"/>
      <c r="L363" s="128"/>
      <c r="M363" s="128"/>
      <c r="N363" s="129"/>
    </row>
    <row r="364" spans="11:14" ht="15">
      <c r="K364" s="128"/>
      <c r="L364" s="128"/>
      <c r="M364" s="128"/>
      <c r="N364" s="129"/>
    </row>
    <row r="365" spans="11:14" ht="15">
      <c r="K365" s="128"/>
      <c r="L365" s="128"/>
      <c r="M365" s="128"/>
      <c r="N365" s="129"/>
    </row>
    <row r="366" spans="11:14" ht="15">
      <c r="K366" s="128"/>
      <c r="L366" s="128"/>
      <c r="M366" s="128"/>
      <c r="N366" s="129"/>
    </row>
    <row r="367" spans="11:14" ht="15">
      <c r="K367" s="128"/>
      <c r="L367" s="128"/>
      <c r="M367" s="128"/>
      <c r="N367" s="129"/>
    </row>
    <row r="368" spans="11:14" ht="15">
      <c r="K368" s="128"/>
      <c r="L368" s="128"/>
      <c r="M368" s="128"/>
      <c r="N368" s="129"/>
    </row>
    <row r="369" spans="11:14" ht="15">
      <c r="K369" s="128"/>
      <c r="L369" s="128"/>
      <c r="M369" s="128"/>
      <c r="N369" s="129"/>
    </row>
    <row r="370" spans="11:14" ht="15">
      <c r="K370" s="128"/>
      <c r="L370" s="128"/>
      <c r="M370" s="128"/>
      <c r="N370" s="129"/>
    </row>
    <row r="371" spans="11:14" ht="15">
      <c r="K371" s="128"/>
      <c r="L371" s="128"/>
      <c r="M371" s="128"/>
      <c r="N371" s="129"/>
    </row>
    <row r="372" spans="11:14" ht="15">
      <c r="K372" s="128"/>
      <c r="L372" s="128"/>
      <c r="M372" s="128"/>
      <c r="N372" s="129"/>
    </row>
    <row r="373" spans="11:14" ht="15">
      <c r="K373" s="128"/>
      <c r="L373" s="128"/>
      <c r="M373" s="128"/>
      <c r="N373" s="129"/>
    </row>
  </sheetData>
  <sheetProtection selectLockedCells="1" selectUnlockedCells="1"/>
  <mergeCells count="12">
    <mergeCell ref="K135:L135"/>
    <mergeCell ref="K199:L199"/>
    <mergeCell ref="K299:L299"/>
    <mergeCell ref="C359:E359"/>
    <mergeCell ref="C361:E361"/>
    <mergeCell ref="C363:E363"/>
    <mergeCell ref="I1:J1"/>
    <mergeCell ref="I2:J2"/>
    <mergeCell ref="I3:J3"/>
    <mergeCell ref="C5:F5"/>
    <mergeCell ref="C6:D6"/>
    <mergeCell ref="C7:G7"/>
  </mergeCells>
  <printOptions/>
  <pageMargins left="1" right="1" top="1.176388888888889" bottom="1.926388888888889" header="0.25" footer="1"/>
  <pageSetup cellComments="atEnd" horizontalDpi="300" verticalDpi="300" orientation="landscape" paperSize="9" scale="78" r:id="rId1"/>
  <headerFooter alignWithMargins="0">
    <oddHeader>&amp;C&amp;"Arial,Обычный"&amp;A</oddHeader>
    <oddFooter>&amp;C&amp;"Arial,Обычный"&amp;P</oddFooter>
  </headerFooter>
  <rowBreaks count="8" manualBreakCount="8">
    <brk id="164" max="255" man="1"/>
    <brk id="172" max="255" man="1"/>
    <brk id="177" max="255" man="1"/>
    <brk id="189" max="255" man="1"/>
    <brk id="324" max="255" man="1"/>
    <brk id="335" max="255" man="1"/>
    <brk id="349" max="255" man="1"/>
    <brk id="365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2"/>
  <sheetViews>
    <sheetView tabSelected="1" view="pageBreakPreview" zoomScaleNormal="78" zoomScaleSheetLayoutView="100" zoomScalePageLayoutView="0" workbookViewId="0" topLeftCell="A216">
      <selection activeCell="C223" sqref="C223"/>
    </sheetView>
  </sheetViews>
  <sheetFormatPr defaultColWidth="11.625" defaultRowHeight="12.75"/>
  <cols>
    <col min="1" max="1" width="23.00390625" style="0" customWidth="1"/>
    <col min="2" max="2" width="16.125" style="1" customWidth="1"/>
    <col min="3" max="3" width="10.75390625" style="1" customWidth="1"/>
    <col min="4" max="4" width="12.25390625" style="3" customWidth="1"/>
    <col min="5" max="5" width="15.00390625" style="1" customWidth="1"/>
    <col min="6" max="6" width="12.875" style="3" customWidth="1"/>
    <col min="7" max="7" width="14.25390625" style="1" customWidth="1"/>
    <col min="8" max="8" width="21.25390625" style="1" customWidth="1"/>
    <col min="9" max="9" width="17.25390625" style="1" customWidth="1"/>
    <col min="10" max="10" width="8.00390625" style="1" customWidth="1"/>
    <col min="11" max="11" width="16.875" style="1" customWidth="1"/>
    <col min="12" max="12" width="16.75390625" style="1" customWidth="1"/>
    <col min="13" max="13" width="19.125" style="1" customWidth="1"/>
    <col min="14" max="14" width="16.00390625" style="1" customWidth="1"/>
    <col min="15" max="16384" width="11.625" style="1" customWidth="1"/>
  </cols>
  <sheetData>
    <row r="1" spans="1:9" ht="33.75" customHeight="1">
      <c r="A1" s="1"/>
      <c r="B1" s="5"/>
      <c r="C1" s="5"/>
      <c r="D1" s="5"/>
      <c r="E1" s="5"/>
      <c r="F1" s="231"/>
      <c r="G1" s="231"/>
      <c r="H1"/>
      <c r="I1"/>
    </row>
    <row r="2" spans="1:9" ht="21.75" customHeight="1">
      <c r="A2" s="1"/>
      <c r="B2" s="5"/>
      <c r="C2" s="5"/>
      <c r="D2" s="5"/>
      <c r="E2" s="231" t="s">
        <v>688</v>
      </c>
      <c r="F2" s="231"/>
      <c r="G2" s="231"/>
      <c r="H2" s="231"/>
      <c r="I2"/>
    </row>
    <row r="3" spans="1:9" ht="7.5" customHeight="1">
      <c r="A3" s="1"/>
      <c r="B3" s="5"/>
      <c r="C3" s="5"/>
      <c r="D3" s="5" t="s">
        <v>310</v>
      </c>
      <c r="E3" s="231"/>
      <c r="F3" s="231"/>
      <c r="G3" s="231"/>
      <c r="H3" s="231"/>
      <c r="I3" s="135"/>
    </row>
    <row r="4" spans="1:9" ht="21.75" customHeight="1">
      <c r="A4" s="1"/>
      <c r="B4" s="5"/>
      <c r="C4" s="5"/>
      <c r="D4" s="5"/>
      <c r="E4" s="5" t="s">
        <v>689</v>
      </c>
      <c r="F4" s="5"/>
      <c r="G4" s="5" t="s">
        <v>690</v>
      </c>
      <c r="H4" s="6"/>
      <c r="I4" s="7"/>
    </row>
    <row r="5" spans="1:9" ht="32.25" customHeight="1">
      <c r="A5" s="1"/>
      <c r="B5" s="225" t="s">
        <v>2</v>
      </c>
      <c r="C5" s="225"/>
      <c r="D5" s="225"/>
      <c r="E5" s="225"/>
      <c r="F5" s="8"/>
      <c r="G5" s="5"/>
      <c r="H5" s="5"/>
      <c r="I5" s="5"/>
    </row>
    <row r="6" spans="1:9" ht="25.5" customHeight="1">
      <c r="A6" s="1"/>
      <c r="B6" s="226" t="s">
        <v>3</v>
      </c>
      <c r="C6" s="226"/>
      <c r="D6" s="8"/>
      <c r="E6" s="5"/>
      <c r="F6" s="8"/>
      <c r="G6" s="5"/>
      <c r="H6" s="5"/>
      <c r="I6" s="5"/>
    </row>
    <row r="7" spans="1:9" ht="32.25" customHeight="1">
      <c r="A7" s="1"/>
      <c r="B7" s="226" t="s">
        <v>4</v>
      </c>
      <c r="C7" s="226"/>
      <c r="D7" s="226"/>
      <c r="E7" s="226"/>
      <c r="F7" s="226"/>
      <c r="G7" s="5"/>
      <c r="H7" s="5"/>
      <c r="I7" s="5"/>
    </row>
    <row r="8" spans="1:7" ht="54" customHeight="1">
      <c r="A8" s="10" t="s">
        <v>297</v>
      </c>
      <c r="B8" s="10" t="s">
        <v>298</v>
      </c>
      <c r="C8" s="10" t="s">
        <v>300</v>
      </c>
      <c r="D8" s="10" t="s">
        <v>301</v>
      </c>
      <c r="E8" s="10" t="s">
        <v>302</v>
      </c>
      <c r="F8" s="10" t="s">
        <v>691</v>
      </c>
      <c r="G8" s="10" t="s">
        <v>304</v>
      </c>
    </row>
    <row r="9" spans="1:7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</row>
    <row r="10" spans="1:256" ht="41.25" customHeight="1">
      <c r="A10" s="136" t="s">
        <v>365</v>
      </c>
      <c r="B10" s="137">
        <v>2230</v>
      </c>
      <c r="C10" s="138">
        <v>95700</v>
      </c>
      <c r="D10" s="137" t="s">
        <v>366</v>
      </c>
      <c r="E10" s="137" t="s">
        <v>103</v>
      </c>
      <c r="F10" s="137" t="s">
        <v>336</v>
      </c>
      <c r="G10" s="137" t="s">
        <v>692</v>
      </c>
      <c r="IV10"/>
    </row>
    <row r="11" spans="1:256" ht="42" customHeight="1">
      <c r="A11" s="136" t="s">
        <v>335</v>
      </c>
      <c r="B11" s="137">
        <v>2230</v>
      </c>
      <c r="C11" s="139">
        <v>9300</v>
      </c>
      <c r="D11" s="140">
        <v>39387</v>
      </c>
      <c r="E11" s="137" t="s">
        <v>103</v>
      </c>
      <c r="F11" s="137" t="s">
        <v>336</v>
      </c>
      <c r="G11" s="137" t="s">
        <v>337</v>
      </c>
      <c r="IV11"/>
    </row>
    <row r="12" spans="1:256" ht="12.75" customHeight="1" hidden="1">
      <c r="A12" s="136" t="s">
        <v>359</v>
      </c>
      <c r="B12" s="137">
        <v>2230</v>
      </c>
      <c r="C12" s="139">
        <v>23370</v>
      </c>
      <c r="D12" s="137" t="s">
        <v>361</v>
      </c>
      <c r="E12" s="137" t="s">
        <v>103</v>
      </c>
      <c r="F12" s="137" t="s">
        <v>334</v>
      </c>
      <c r="G12" s="137" t="s">
        <v>337</v>
      </c>
      <c r="IV12"/>
    </row>
    <row r="13" spans="1:256" ht="36.75" customHeight="1">
      <c r="A13" s="136" t="s">
        <v>363</v>
      </c>
      <c r="B13" s="137">
        <v>2230</v>
      </c>
      <c r="C13" s="138">
        <v>33400</v>
      </c>
      <c r="D13" s="137" t="s">
        <v>364</v>
      </c>
      <c r="E13" s="137" t="s">
        <v>103</v>
      </c>
      <c r="F13" s="137" t="s">
        <v>334</v>
      </c>
      <c r="G13" s="137" t="s">
        <v>105</v>
      </c>
      <c r="IV13"/>
    </row>
    <row r="14" spans="1:256" ht="41.25" customHeight="1">
      <c r="A14" s="141" t="s">
        <v>368</v>
      </c>
      <c r="B14" s="142">
        <v>2230</v>
      </c>
      <c r="C14" s="143">
        <v>25000</v>
      </c>
      <c r="D14" s="142" t="s">
        <v>369</v>
      </c>
      <c r="E14" s="142" t="s">
        <v>103</v>
      </c>
      <c r="F14" s="142" t="s">
        <v>334</v>
      </c>
      <c r="G14" s="142" t="s">
        <v>105</v>
      </c>
      <c r="IV14"/>
    </row>
    <row r="15" spans="1:256" ht="27.75" customHeight="1">
      <c r="A15" s="141" t="s">
        <v>5</v>
      </c>
      <c r="B15" s="141">
        <v>2210</v>
      </c>
      <c r="C15" s="144">
        <v>7500</v>
      </c>
      <c r="D15" s="145" t="s">
        <v>7</v>
      </c>
      <c r="E15" s="141" t="s">
        <v>8</v>
      </c>
      <c r="F15" s="141" t="s">
        <v>9</v>
      </c>
      <c r="G15" s="141" t="s">
        <v>10</v>
      </c>
      <c r="IV15"/>
    </row>
    <row r="16" spans="1:256" ht="40.5" customHeight="1">
      <c r="A16" s="136" t="s">
        <v>370</v>
      </c>
      <c r="B16" s="137">
        <v>2230</v>
      </c>
      <c r="C16" s="139">
        <v>52500</v>
      </c>
      <c r="D16" s="137" t="s">
        <v>371</v>
      </c>
      <c r="E16" s="137" t="s">
        <v>103</v>
      </c>
      <c r="F16" s="137" t="s">
        <v>344</v>
      </c>
      <c r="G16" s="137" t="s">
        <v>693</v>
      </c>
      <c r="IV16"/>
    </row>
    <row r="17" spans="1:256" ht="40.5" customHeight="1">
      <c r="A17" s="136"/>
      <c r="B17" s="137"/>
      <c r="C17" s="139"/>
      <c r="D17" s="137"/>
      <c r="E17" s="137"/>
      <c r="F17" s="137"/>
      <c r="G17" s="137"/>
      <c r="IV17"/>
    </row>
    <row r="18" spans="1:256" ht="34.5" customHeight="1">
      <c r="A18" s="136" t="s">
        <v>373</v>
      </c>
      <c r="B18" s="137">
        <v>2230</v>
      </c>
      <c r="C18" s="139">
        <v>99750</v>
      </c>
      <c r="D18" s="137" t="s">
        <v>374</v>
      </c>
      <c r="E18" s="137" t="s">
        <v>103</v>
      </c>
      <c r="F18" s="137" t="s">
        <v>336</v>
      </c>
      <c r="G18" s="137" t="s">
        <v>694</v>
      </c>
      <c r="IV18"/>
    </row>
    <row r="19" spans="1:256" ht="38.25" customHeight="1">
      <c r="A19" s="136" t="s">
        <v>376</v>
      </c>
      <c r="B19" s="137">
        <v>2230</v>
      </c>
      <c r="C19" s="139">
        <v>15552</v>
      </c>
      <c r="D19" s="137" t="s">
        <v>377</v>
      </c>
      <c r="E19" s="137" t="s">
        <v>103</v>
      </c>
      <c r="F19" s="137" t="s">
        <v>334</v>
      </c>
      <c r="G19" s="137" t="s">
        <v>105</v>
      </c>
      <c r="IV19"/>
    </row>
    <row r="20" spans="1:256" ht="36" customHeight="1">
      <c r="A20" s="136" t="s">
        <v>378</v>
      </c>
      <c r="B20" s="137">
        <v>2230</v>
      </c>
      <c r="C20" s="139">
        <v>28602</v>
      </c>
      <c r="D20" s="137" t="s">
        <v>379</v>
      </c>
      <c r="E20" s="137" t="s">
        <v>103</v>
      </c>
      <c r="F20" s="137" t="s">
        <v>334</v>
      </c>
      <c r="G20" s="137" t="s">
        <v>105</v>
      </c>
      <c r="H20" s="1" t="s">
        <v>310</v>
      </c>
      <c r="IV20"/>
    </row>
    <row r="21" spans="1:256" ht="24">
      <c r="A21" s="136" t="s">
        <v>773</v>
      </c>
      <c r="B21" s="137">
        <v>2210</v>
      </c>
      <c r="C21" s="139">
        <v>1152</v>
      </c>
      <c r="D21" s="232" t="s">
        <v>774</v>
      </c>
      <c r="E21" s="137" t="s">
        <v>103</v>
      </c>
      <c r="F21" s="137"/>
      <c r="G21" s="137"/>
      <c r="IV21"/>
    </row>
    <row r="22" spans="1:256" ht="48">
      <c r="A22" s="136" t="s">
        <v>384</v>
      </c>
      <c r="B22" s="137">
        <v>2230</v>
      </c>
      <c r="C22" s="146">
        <v>10500</v>
      </c>
      <c r="D22" s="137" t="s">
        <v>385</v>
      </c>
      <c r="E22" s="137" t="s">
        <v>103</v>
      </c>
      <c r="F22" s="137" t="s">
        <v>334</v>
      </c>
      <c r="G22" s="137" t="s">
        <v>105</v>
      </c>
      <c r="IV22"/>
    </row>
    <row r="23" spans="1:256" ht="36">
      <c r="A23" s="136" t="s">
        <v>387</v>
      </c>
      <c r="B23" s="137">
        <v>2230</v>
      </c>
      <c r="C23" s="139">
        <v>78264</v>
      </c>
      <c r="D23" s="137" t="s">
        <v>388</v>
      </c>
      <c r="E23" s="137" t="s">
        <v>103</v>
      </c>
      <c r="F23" s="137" t="s">
        <v>334</v>
      </c>
      <c r="G23" s="137" t="s">
        <v>105</v>
      </c>
      <c r="IV23"/>
    </row>
    <row r="24" spans="1:256" ht="40.5" customHeight="1">
      <c r="A24" s="136" t="s">
        <v>389</v>
      </c>
      <c r="B24" s="137">
        <v>2230</v>
      </c>
      <c r="C24" s="139">
        <v>89700</v>
      </c>
      <c r="D24" s="137" t="s">
        <v>390</v>
      </c>
      <c r="E24" s="137" t="s">
        <v>103</v>
      </c>
      <c r="F24" s="137" t="s">
        <v>334</v>
      </c>
      <c r="G24" s="137" t="s">
        <v>105</v>
      </c>
      <c r="IV24"/>
    </row>
    <row r="25" spans="1:256" ht="48">
      <c r="A25" s="136" t="s">
        <v>356</v>
      </c>
      <c r="B25" s="137">
        <v>2230</v>
      </c>
      <c r="C25" s="138">
        <v>99900</v>
      </c>
      <c r="D25" s="137" t="s">
        <v>357</v>
      </c>
      <c r="E25" s="137" t="s">
        <v>103</v>
      </c>
      <c r="F25" s="137" t="s">
        <v>344</v>
      </c>
      <c r="G25" s="137" t="s">
        <v>695</v>
      </c>
      <c r="IV25"/>
    </row>
    <row r="26" spans="1:256" ht="42.75" customHeight="1">
      <c r="A26" s="136" t="s">
        <v>696</v>
      </c>
      <c r="B26" s="137">
        <v>2230</v>
      </c>
      <c r="C26" s="138">
        <v>99978</v>
      </c>
      <c r="D26" s="137" t="s">
        <v>697</v>
      </c>
      <c r="E26" s="137" t="s">
        <v>103</v>
      </c>
      <c r="F26" s="137" t="s">
        <v>344</v>
      </c>
      <c r="G26" s="137" t="s">
        <v>345</v>
      </c>
      <c r="IV26"/>
    </row>
    <row r="27" spans="1:256" ht="43.5" customHeight="1">
      <c r="A27" s="136" t="s">
        <v>338</v>
      </c>
      <c r="B27" s="137">
        <v>2230</v>
      </c>
      <c r="C27" s="139">
        <v>99552</v>
      </c>
      <c r="D27" s="137" t="s">
        <v>339</v>
      </c>
      <c r="E27" s="137" t="s">
        <v>103</v>
      </c>
      <c r="F27" s="137" t="s">
        <v>336</v>
      </c>
      <c r="G27" s="137" t="s">
        <v>698</v>
      </c>
      <c r="IV27"/>
    </row>
    <row r="28" spans="1:256" ht="35.25" customHeight="1">
      <c r="A28" s="136" t="s">
        <v>391</v>
      </c>
      <c r="B28" s="137">
        <v>2230</v>
      </c>
      <c r="C28" s="146">
        <v>17900</v>
      </c>
      <c r="D28" s="137" t="s">
        <v>392</v>
      </c>
      <c r="E28" s="137" t="s">
        <v>103</v>
      </c>
      <c r="F28" s="137" t="s">
        <v>334</v>
      </c>
      <c r="G28" s="137" t="s">
        <v>105</v>
      </c>
      <c r="IV28"/>
    </row>
    <row r="29" spans="1:256" ht="36">
      <c r="A29" s="136" t="s">
        <v>393</v>
      </c>
      <c r="B29" s="137">
        <v>2230</v>
      </c>
      <c r="C29" s="146">
        <v>76920</v>
      </c>
      <c r="D29" s="137" t="s">
        <v>394</v>
      </c>
      <c r="E29" s="137" t="s">
        <v>103</v>
      </c>
      <c r="F29" s="137" t="s">
        <v>334</v>
      </c>
      <c r="G29" s="137" t="s">
        <v>105</v>
      </c>
      <c r="IV29"/>
    </row>
    <row r="30" spans="1:256" ht="48">
      <c r="A30" s="136" t="s">
        <v>348</v>
      </c>
      <c r="B30" s="137">
        <v>2230</v>
      </c>
      <c r="C30" s="138">
        <v>81000</v>
      </c>
      <c r="D30" s="137" t="s">
        <v>349</v>
      </c>
      <c r="E30" s="137" t="s">
        <v>103</v>
      </c>
      <c r="F30" s="137" t="s">
        <v>344</v>
      </c>
      <c r="G30" s="137" t="s">
        <v>699</v>
      </c>
      <c r="IV30"/>
    </row>
    <row r="31" spans="1:256" ht="36">
      <c r="A31" s="136" t="s">
        <v>405</v>
      </c>
      <c r="B31" s="137">
        <v>2230</v>
      </c>
      <c r="C31" s="139">
        <v>1528.56</v>
      </c>
      <c r="D31" s="137" t="s">
        <v>406</v>
      </c>
      <c r="E31" s="137" t="s">
        <v>103</v>
      </c>
      <c r="F31" s="137" t="s">
        <v>334</v>
      </c>
      <c r="G31" s="137" t="s">
        <v>105</v>
      </c>
      <c r="IV31"/>
    </row>
    <row r="32" spans="1:256" ht="39.75" customHeight="1">
      <c r="A32" s="136" t="s">
        <v>395</v>
      </c>
      <c r="B32" s="137">
        <v>2230</v>
      </c>
      <c r="C32" s="139">
        <v>118044</v>
      </c>
      <c r="D32" s="137" t="s">
        <v>396</v>
      </c>
      <c r="E32" s="137" t="s">
        <v>103</v>
      </c>
      <c r="F32" s="137" t="s">
        <v>334</v>
      </c>
      <c r="G32" s="137" t="s">
        <v>105</v>
      </c>
      <c r="IV32"/>
    </row>
    <row r="33" spans="1:256" ht="36">
      <c r="A33" s="136" t="s">
        <v>404</v>
      </c>
      <c r="B33" s="137">
        <v>2230</v>
      </c>
      <c r="C33" s="139">
        <v>43463.4</v>
      </c>
      <c r="D33" s="137" t="s">
        <v>403</v>
      </c>
      <c r="E33" s="137" t="s">
        <v>103</v>
      </c>
      <c r="F33" s="137" t="s">
        <v>334</v>
      </c>
      <c r="G33" s="137" t="s">
        <v>105</v>
      </c>
      <c r="IV33"/>
    </row>
    <row r="34" spans="1:256" ht="37.5" customHeight="1">
      <c r="A34" s="136" t="s">
        <v>412</v>
      </c>
      <c r="B34" s="137">
        <v>2230</v>
      </c>
      <c r="C34" s="139">
        <v>5258.4</v>
      </c>
      <c r="D34" s="137" t="s">
        <v>413</v>
      </c>
      <c r="E34" s="137" t="s">
        <v>103</v>
      </c>
      <c r="F34" s="137" t="s">
        <v>334</v>
      </c>
      <c r="G34" s="137" t="s">
        <v>105</v>
      </c>
      <c r="IV34"/>
    </row>
    <row r="35" spans="1:256" ht="48">
      <c r="A35" s="136" t="s">
        <v>407</v>
      </c>
      <c r="B35" s="137">
        <v>2230</v>
      </c>
      <c r="C35" s="138">
        <v>3780</v>
      </c>
      <c r="D35" s="137" t="s">
        <v>408</v>
      </c>
      <c r="E35" s="137" t="s">
        <v>103</v>
      </c>
      <c r="F35" s="137" t="s">
        <v>344</v>
      </c>
      <c r="G35" s="137" t="s">
        <v>700</v>
      </c>
      <c r="IV35"/>
    </row>
    <row r="36" spans="1:256" ht="48">
      <c r="A36" s="136" t="s">
        <v>351</v>
      </c>
      <c r="B36" s="137">
        <v>2230</v>
      </c>
      <c r="C36" s="139">
        <v>98232</v>
      </c>
      <c r="D36" s="137" t="s">
        <v>352</v>
      </c>
      <c r="E36" s="137" t="s">
        <v>103</v>
      </c>
      <c r="F36" s="137" t="s">
        <v>344</v>
      </c>
      <c r="G36" s="137" t="s">
        <v>699</v>
      </c>
      <c r="IV36"/>
    </row>
    <row r="37" spans="1:256" ht="31.5" customHeight="1">
      <c r="A37" s="136" t="s">
        <v>397</v>
      </c>
      <c r="B37" s="137">
        <v>2230</v>
      </c>
      <c r="C37" s="139">
        <v>2904</v>
      </c>
      <c r="D37" s="137" t="s">
        <v>398</v>
      </c>
      <c r="E37" s="137" t="s">
        <v>103</v>
      </c>
      <c r="F37" s="137" t="s">
        <v>334</v>
      </c>
      <c r="G37" s="137" t="s">
        <v>105</v>
      </c>
      <c r="IV37"/>
    </row>
    <row r="38" spans="1:256" ht="36">
      <c r="A38" s="136" t="s">
        <v>333</v>
      </c>
      <c r="B38" s="137">
        <v>2230</v>
      </c>
      <c r="C38" s="139">
        <v>80760</v>
      </c>
      <c r="D38" s="147" t="s">
        <v>701</v>
      </c>
      <c r="E38" s="137" t="s">
        <v>103</v>
      </c>
      <c r="F38" s="137" t="s">
        <v>334</v>
      </c>
      <c r="G38" s="137" t="s">
        <v>105</v>
      </c>
      <c r="IV38"/>
    </row>
    <row r="39" spans="1:256" ht="72">
      <c r="A39" s="148" t="s">
        <v>22</v>
      </c>
      <c r="B39" s="149">
        <v>2210</v>
      </c>
      <c r="C39" s="150">
        <v>500</v>
      </c>
      <c r="D39" s="151" t="s">
        <v>23</v>
      </c>
      <c r="E39" s="149" t="s">
        <v>24</v>
      </c>
      <c r="F39" s="149" t="s">
        <v>25</v>
      </c>
      <c r="G39" s="149" t="s">
        <v>26</v>
      </c>
      <c r="IV39"/>
    </row>
    <row r="40" spans="1:256" ht="48">
      <c r="A40" s="136" t="s">
        <v>11</v>
      </c>
      <c r="B40" s="136">
        <v>2210</v>
      </c>
      <c r="C40" s="152">
        <v>93000</v>
      </c>
      <c r="D40" s="136" t="s">
        <v>13</v>
      </c>
      <c r="E40" s="136" t="s">
        <v>8</v>
      </c>
      <c r="F40" s="136" t="s">
        <v>14</v>
      </c>
      <c r="G40" s="136" t="s">
        <v>702</v>
      </c>
      <c r="IV40"/>
    </row>
    <row r="41" spans="1:256" ht="55.5" customHeight="1">
      <c r="A41" s="136" t="s">
        <v>19</v>
      </c>
      <c r="B41" s="136">
        <v>2210</v>
      </c>
      <c r="C41" s="152">
        <v>25000</v>
      </c>
      <c r="D41" s="136" t="s">
        <v>20</v>
      </c>
      <c r="E41" s="136" t="s">
        <v>17</v>
      </c>
      <c r="F41" s="136" t="s">
        <v>14</v>
      </c>
      <c r="G41" s="136" t="s">
        <v>21</v>
      </c>
      <c r="IV41"/>
    </row>
    <row r="42" spans="1:256" ht="54.75" customHeight="1">
      <c r="A42" s="136" t="s">
        <v>27</v>
      </c>
      <c r="B42" s="136">
        <v>2210</v>
      </c>
      <c r="C42" s="152">
        <v>70000</v>
      </c>
      <c r="D42" s="153" t="s">
        <v>28</v>
      </c>
      <c r="E42" s="136" t="s">
        <v>17</v>
      </c>
      <c r="F42" s="136" t="s">
        <v>14</v>
      </c>
      <c r="G42" s="136" t="s">
        <v>29</v>
      </c>
      <c r="IV42"/>
    </row>
    <row r="43" spans="1:256" ht="75">
      <c r="A43" s="136" t="s">
        <v>30</v>
      </c>
      <c r="B43" s="10">
        <v>2210</v>
      </c>
      <c r="C43" s="65">
        <v>12000</v>
      </c>
      <c r="D43" s="10" t="s">
        <v>31</v>
      </c>
      <c r="E43" s="10" t="s">
        <v>17</v>
      </c>
      <c r="F43" s="10" t="s">
        <v>14</v>
      </c>
      <c r="G43" s="10" t="s">
        <v>18</v>
      </c>
      <c r="IV43"/>
    </row>
    <row r="44" spans="1:256" ht="57" customHeight="1">
      <c r="A44" s="136" t="s">
        <v>32</v>
      </c>
      <c r="B44" s="10">
        <v>2210</v>
      </c>
      <c r="C44" s="14">
        <v>9000</v>
      </c>
      <c r="D44" s="10" t="s">
        <v>33</v>
      </c>
      <c r="E44" s="10" t="s">
        <v>17</v>
      </c>
      <c r="F44" s="10" t="s">
        <v>14</v>
      </c>
      <c r="G44" s="10" t="s">
        <v>18</v>
      </c>
      <c r="IV44"/>
    </row>
    <row r="45" spans="1:256" ht="43.5" customHeight="1">
      <c r="A45" s="136" t="s">
        <v>34</v>
      </c>
      <c r="B45" s="10">
        <v>2210</v>
      </c>
      <c r="C45" s="65">
        <v>8000</v>
      </c>
      <c r="D45" s="10" t="s">
        <v>35</v>
      </c>
      <c r="E45" s="10" t="s">
        <v>17</v>
      </c>
      <c r="F45" s="10" t="s">
        <v>14</v>
      </c>
      <c r="G45" s="10" t="s">
        <v>18</v>
      </c>
      <c r="IV45"/>
    </row>
    <row r="46" spans="1:256" ht="44.25" customHeight="1">
      <c r="A46" s="136" t="s">
        <v>36</v>
      </c>
      <c r="B46" s="10">
        <v>2210</v>
      </c>
      <c r="C46" s="14">
        <v>12500</v>
      </c>
      <c r="D46" s="10" t="s">
        <v>37</v>
      </c>
      <c r="E46" s="10" t="s">
        <v>17</v>
      </c>
      <c r="F46" s="10" t="s">
        <v>14</v>
      </c>
      <c r="G46" s="10" t="s">
        <v>18</v>
      </c>
      <c r="IV46"/>
    </row>
    <row r="47" spans="1:256" ht="75">
      <c r="A47" s="136" t="s">
        <v>38</v>
      </c>
      <c r="B47" s="10">
        <v>2210</v>
      </c>
      <c r="C47" s="14">
        <v>6000</v>
      </c>
      <c r="D47" s="10" t="s">
        <v>39</v>
      </c>
      <c r="E47" s="10" t="s">
        <v>17</v>
      </c>
      <c r="F47" s="10" t="s">
        <v>14</v>
      </c>
      <c r="G47" s="10" t="s">
        <v>18</v>
      </c>
      <c r="IV47"/>
    </row>
    <row r="48" spans="1:256" ht="75">
      <c r="A48" s="136" t="s">
        <v>40</v>
      </c>
      <c r="B48" s="10">
        <v>2210</v>
      </c>
      <c r="C48" s="14">
        <v>10000</v>
      </c>
      <c r="D48" s="154" t="s">
        <v>41</v>
      </c>
      <c r="E48" s="10" t="s">
        <v>8</v>
      </c>
      <c r="F48" s="10" t="s">
        <v>14</v>
      </c>
      <c r="G48" s="10" t="s">
        <v>42</v>
      </c>
      <c r="IV48"/>
    </row>
    <row r="49" spans="1:256" ht="60.75" customHeight="1">
      <c r="A49" s="136" t="s">
        <v>43</v>
      </c>
      <c r="B49" s="10">
        <v>2210</v>
      </c>
      <c r="C49" s="14">
        <v>75000</v>
      </c>
      <c r="D49" s="10" t="s">
        <v>44</v>
      </c>
      <c r="E49" s="10" t="s">
        <v>17</v>
      </c>
      <c r="F49" s="10" t="s">
        <v>14</v>
      </c>
      <c r="G49" s="10" t="s">
        <v>703</v>
      </c>
      <c r="IV49"/>
    </row>
    <row r="50" spans="1:256" ht="60" customHeight="1">
      <c r="A50" s="136" t="s">
        <v>46</v>
      </c>
      <c r="B50" s="10">
        <v>2210</v>
      </c>
      <c r="C50" s="14">
        <v>18000</v>
      </c>
      <c r="D50" s="10" t="s">
        <v>47</v>
      </c>
      <c r="E50" s="10" t="s">
        <v>17</v>
      </c>
      <c r="F50" s="10" t="s">
        <v>14</v>
      </c>
      <c r="G50" s="10" t="s">
        <v>18</v>
      </c>
      <c r="IV50"/>
    </row>
    <row r="51" spans="1:256" ht="60" customHeight="1">
      <c r="A51" s="148" t="s">
        <v>55</v>
      </c>
      <c r="B51" s="155">
        <v>2210</v>
      </c>
      <c r="C51" s="156">
        <v>50000</v>
      </c>
      <c r="D51" s="157" t="s">
        <v>56</v>
      </c>
      <c r="E51" s="10" t="s">
        <v>8</v>
      </c>
      <c r="F51" s="10" t="s">
        <v>14</v>
      </c>
      <c r="G51" s="10" t="s">
        <v>42</v>
      </c>
      <c r="IV51"/>
    </row>
    <row r="52" spans="1:256" ht="59.25" customHeight="1">
      <c r="A52" s="148" t="s">
        <v>50</v>
      </c>
      <c r="B52" s="155">
        <v>2210</v>
      </c>
      <c r="C52" s="156">
        <v>66850</v>
      </c>
      <c r="D52" s="158" t="s">
        <v>51</v>
      </c>
      <c r="E52" s="10" t="s">
        <v>8</v>
      </c>
      <c r="F52" s="10" t="s">
        <v>14</v>
      </c>
      <c r="G52" s="10" t="s">
        <v>42</v>
      </c>
      <c r="IV52"/>
    </row>
    <row r="53" spans="1:256" ht="75">
      <c r="A53" s="136" t="s">
        <v>704</v>
      </c>
      <c r="B53" s="10">
        <v>2210</v>
      </c>
      <c r="C53" s="14">
        <v>75000</v>
      </c>
      <c r="D53" s="12" t="s">
        <v>53</v>
      </c>
      <c r="E53" s="10" t="s">
        <v>8</v>
      </c>
      <c r="F53" s="10" t="s">
        <v>14</v>
      </c>
      <c r="G53" s="10" t="s">
        <v>42</v>
      </c>
      <c r="IV53"/>
    </row>
    <row r="54" spans="1:256" ht="60" customHeight="1">
      <c r="A54" s="159" t="s">
        <v>57</v>
      </c>
      <c r="B54" s="10">
        <v>2210</v>
      </c>
      <c r="C54" s="14">
        <v>55000</v>
      </c>
      <c r="D54" s="10" t="s">
        <v>58</v>
      </c>
      <c r="E54" s="10" t="s">
        <v>17</v>
      </c>
      <c r="F54" s="10" t="s">
        <v>705</v>
      </c>
      <c r="G54" s="10" t="s">
        <v>59</v>
      </c>
      <c r="IV54"/>
    </row>
    <row r="55" spans="1:256" ht="60">
      <c r="A55" s="160" t="s">
        <v>73</v>
      </c>
      <c r="B55" s="137">
        <v>2210</v>
      </c>
      <c r="C55" s="161">
        <v>119999</v>
      </c>
      <c r="D55" s="162" t="s">
        <v>682</v>
      </c>
      <c r="E55" s="137" t="s">
        <v>17</v>
      </c>
      <c r="F55" s="137" t="s">
        <v>71</v>
      </c>
      <c r="G55" s="137" t="s">
        <v>72</v>
      </c>
      <c r="IV55"/>
    </row>
    <row r="56" spans="1:256" ht="79.5" customHeight="1">
      <c r="A56" s="136" t="s">
        <v>69</v>
      </c>
      <c r="B56" s="137">
        <v>2210</v>
      </c>
      <c r="C56" s="161">
        <v>119999</v>
      </c>
      <c r="D56" s="163" t="s">
        <v>70</v>
      </c>
      <c r="E56" s="137" t="s">
        <v>17</v>
      </c>
      <c r="F56" s="137" t="s">
        <v>71</v>
      </c>
      <c r="G56" s="137" t="s">
        <v>72</v>
      </c>
      <c r="IV56"/>
    </row>
    <row r="57" spans="1:256" ht="70.5" customHeight="1">
      <c r="A57" s="160" t="s">
        <v>60</v>
      </c>
      <c r="B57" s="137">
        <v>2210</v>
      </c>
      <c r="C57" s="161">
        <v>119999</v>
      </c>
      <c r="D57" s="163" t="s">
        <v>74</v>
      </c>
      <c r="E57" s="137" t="s">
        <v>17</v>
      </c>
      <c r="F57" s="137" t="s">
        <v>706</v>
      </c>
      <c r="G57" s="137" t="s">
        <v>72</v>
      </c>
      <c r="IV57"/>
    </row>
    <row r="58" spans="1:256" ht="76.5" customHeight="1">
      <c r="A58" s="136" t="s">
        <v>63</v>
      </c>
      <c r="B58" s="137">
        <v>2210</v>
      </c>
      <c r="C58" s="138">
        <v>119999</v>
      </c>
      <c r="D58" s="140" t="s">
        <v>64</v>
      </c>
      <c r="E58" s="137" t="s">
        <v>8</v>
      </c>
      <c r="F58" s="137" t="s">
        <v>707</v>
      </c>
      <c r="G58" s="137" t="s">
        <v>341</v>
      </c>
      <c r="IV58"/>
    </row>
    <row r="59" spans="1:256" ht="54.75" customHeight="1">
      <c r="A59" s="136" t="s">
        <v>683</v>
      </c>
      <c r="B59" s="137">
        <v>2210</v>
      </c>
      <c r="C59" s="138">
        <v>15000</v>
      </c>
      <c r="D59" s="137" t="s">
        <v>708</v>
      </c>
      <c r="E59" s="137" t="s">
        <v>8</v>
      </c>
      <c r="F59" s="137" t="s">
        <v>14</v>
      </c>
      <c r="G59" s="137" t="s">
        <v>42</v>
      </c>
      <c r="IV59"/>
    </row>
    <row r="60" spans="1:256" ht="37.5" customHeight="1">
      <c r="A60" s="164" t="s">
        <v>646</v>
      </c>
      <c r="B60" s="142">
        <v>3110</v>
      </c>
      <c r="C60" s="165">
        <v>119999</v>
      </c>
      <c r="D60" s="166" t="s">
        <v>647</v>
      </c>
      <c r="E60" s="142" t="s">
        <v>17</v>
      </c>
      <c r="F60" s="142" t="s">
        <v>71</v>
      </c>
      <c r="G60" s="167" t="s">
        <v>10</v>
      </c>
      <c r="IV60"/>
    </row>
    <row r="61" spans="1:256" ht="24">
      <c r="A61" s="168" t="s">
        <v>449</v>
      </c>
      <c r="B61" s="169">
        <v>2240</v>
      </c>
      <c r="C61" s="170">
        <v>10000</v>
      </c>
      <c r="D61" s="171" t="s">
        <v>709</v>
      </c>
      <c r="E61" s="169" t="s">
        <v>450</v>
      </c>
      <c r="F61" s="169" t="s">
        <v>451</v>
      </c>
      <c r="G61" s="169" t="s">
        <v>10</v>
      </c>
      <c r="IV61"/>
    </row>
    <row r="62" spans="1:256" ht="47.25" customHeight="1">
      <c r="A62" s="148" t="s">
        <v>82</v>
      </c>
      <c r="B62" s="172">
        <v>2210</v>
      </c>
      <c r="C62" s="173">
        <v>119999</v>
      </c>
      <c r="D62" s="174" t="s">
        <v>83</v>
      </c>
      <c r="E62" s="172" t="s">
        <v>17</v>
      </c>
      <c r="F62" s="172" t="s">
        <v>25</v>
      </c>
      <c r="G62" s="172" t="s">
        <v>10</v>
      </c>
      <c r="IV62"/>
    </row>
    <row r="63" spans="1:256" ht="47.25" customHeight="1">
      <c r="A63" s="136" t="s">
        <v>106</v>
      </c>
      <c r="B63" s="137">
        <v>2210</v>
      </c>
      <c r="C63" s="175">
        <v>35954</v>
      </c>
      <c r="D63" s="176" t="s">
        <v>107</v>
      </c>
      <c r="E63" s="137" t="s">
        <v>103</v>
      </c>
      <c r="F63" s="137" t="s">
        <v>104</v>
      </c>
      <c r="G63" s="137" t="s">
        <v>105</v>
      </c>
      <c r="IV63"/>
    </row>
    <row r="64" spans="1:256" ht="48">
      <c r="A64" s="136" t="s">
        <v>91</v>
      </c>
      <c r="B64" s="137">
        <v>2210</v>
      </c>
      <c r="C64" s="138">
        <v>90000</v>
      </c>
      <c r="D64" s="137" t="s">
        <v>92</v>
      </c>
      <c r="E64" s="137" t="s">
        <v>8</v>
      </c>
      <c r="F64" s="137" t="s">
        <v>14</v>
      </c>
      <c r="G64" s="137" t="s">
        <v>42</v>
      </c>
      <c r="IV64"/>
    </row>
    <row r="65" spans="1:256" ht="48">
      <c r="A65" s="160" t="s">
        <v>108</v>
      </c>
      <c r="B65" s="137">
        <v>2210</v>
      </c>
      <c r="C65" s="161">
        <v>119999</v>
      </c>
      <c r="D65" s="177" t="s">
        <v>110</v>
      </c>
      <c r="E65" s="137" t="s">
        <v>17</v>
      </c>
      <c r="F65" s="137" t="s">
        <v>71</v>
      </c>
      <c r="G65" s="137" t="s">
        <v>72</v>
      </c>
      <c r="IV65"/>
    </row>
    <row r="66" spans="1:256" ht="48">
      <c r="A66" s="136" t="s">
        <v>88</v>
      </c>
      <c r="B66" s="137">
        <v>2210</v>
      </c>
      <c r="C66" s="138">
        <v>25000</v>
      </c>
      <c r="D66" s="137" t="s">
        <v>89</v>
      </c>
      <c r="E66" s="137" t="s">
        <v>17</v>
      </c>
      <c r="F66" s="137" t="s">
        <v>14</v>
      </c>
      <c r="G66" s="137" t="s">
        <v>90</v>
      </c>
      <c r="IV66"/>
    </row>
    <row r="67" spans="1:256" ht="36">
      <c r="A67" s="148" t="s">
        <v>84</v>
      </c>
      <c r="B67" s="172">
        <v>2210</v>
      </c>
      <c r="C67" s="173">
        <v>29000</v>
      </c>
      <c r="D67" s="172" t="s">
        <v>85</v>
      </c>
      <c r="E67" s="172" t="s">
        <v>17</v>
      </c>
      <c r="F67" s="172" t="s">
        <v>25</v>
      </c>
      <c r="G67" s="172" t="s">
        <v>10</v>
      </c>
      <c r="IV67"/>
    </row>
    <row r="68" spans="1:256" ht="48">
      <c r="A68" s="136" t="s">
        <v>93</v>
      </c>
      <c r="B68" s="137">
        <v>2210</v>
      </c>
      <c r="C68" s="138">
        <v>6000</v>
      </c>
      <c r="D68" s="137" t="s">
        <v>94</v>
      </c>
      <c r="E68" s="137" t="s">
        <v>8</v>
      </c>
      <c r="F68" s="137" t="s">
        <v>14</v>
      </c>
      <c r="G68" s="137" t="s">
        <v>42</v>
      </c>
      <c r="IV68"/>
    </row>
    <row r="69" spans="1:256" ht="36">
      <c r="A69" s="148" t="s">
        <v>99</v>
      </c>
      <c r="B69" s="172">
        <v>2210</v>
      </c>
      <c r="C69" s="173">
        <v>20000</v>
      </c>
      <c r="D69" s="172" t="s">
        <v>100</v>
      </c>
      <c r="E69" s="172" t="s">
        <v>17</v>
      </c>
      <c r="F69" s="172" t="s">
        <v>25</v>
      </c>
      <c r="G69" s="172" t="s">
        <v>10</v>
      </c>
      <c r="IV69"/>
    </row>
    <row r="70" spans="1:256" ht="36">
      <c r="A70" s="136" t="s">
        <v>710</v>
      </c>
      <c r="B70" s="137">
        <v>2210</v>
      </c>
      <c r="C70" s="175">
        <v>10000</v>
      </c>
      <c r="D70" s="137" t="s">
        <v>711</v>
      </c>
      <c r="E70" s="137" t="s">
        <v>103</v>
      </c>
      <c r="F70" s="137" t="s">
        <v>104</v>
      </c>
      <c r="G70" s="137" t="s">
        <v>105</v>
      </c>
      <c r="IV70"/>
    </row>
    <row r="71" spans="1:256" ht="47.25" customHeight="1">
      <c r="A71" s="148" t="s">
        <v>97</v>
      </c>
      <c r="B71" s="172">
        <v>2210</v>
      </c>
      <c r="C71" s="173">
        <v>500</v>
      </c>
      <c r="D71" s="172" t="s">
        <v>98</v>
      </c>
      <c r="E71" s="172" t="s">
        <v>24</v>
      </c>
      <c r="F71" s="172" t="s">
        <v>25</v>
      </c>
      <c r="G71" s="172" t="s">
        <v>10</v>
      </c>
      <c r="IV71"/>
    </row>
    <row r="72" spans="1:256" ht="52.5" customHeight="1">
      <c r="A72" s="136" t="s">
        <v>313</v>
      </c>
      <c r="B72" s="137">
        <v>2220</v>
      </c>
      <c r="C72" s="146">
        <v>720</v>
      </c>
      <c r="D72" s="176" t="s">
        <v>314</v>
      </c>
      <c r="E72" s="137" t="s">
        <v>311</v>
      </c>
      <c r="F72" s="169" t="s">
        <v>78</v>
      </c>
      <c r="G72" s="169" t="s">
        <v>312</v>
      </c>
      <c r="IV72"/>
    </row>
    <row r="73" spans="1:256" ht="48">
      <c r="A73" s="136" t="s">
        <v>315</v>
      </c>
      <c r="B73" s="137">
        <v>2220</v>
      </c>
      <c r="C73" s="137">
        <v>9388.61</v>
      </c>
      <c r="D73" s="137" t="s">
        <v>316</v>
      </c>
      <c r="E73" s="137" t="s">
        <v>311</v>
      </c>
      <c r="F73" s="169" t="s">
        <v>78</v>
      </c>
      <c r="G73" s="169" t="s">
        <v>312</v>
      </c>
      <c r="IV73"/>
    </row>
    <row r="74" spans="1:256" ht="48" customHeight="1">
      <c r="A74" s="136" t="s">
        <v>317</v>
      </c>
      <c r="B74" s="137">
        <v>2220</v>
      </c>
      <c r="C74" s="172">
        <v>221892.48</v>
      </c>
      <c r="D74" s="137" t="s">
        <v>89</v>
      </c>
      <c r="E74" s="137" t="s">
        <v>17</v>
      </c>
      <c r="F74" s="169" t="s">
        <v>78</v>
      </c>
      <c r="G74" s="169" t="s">
        <v>712</v>
      </c>
      <c r="IV74"/>
    </row>
    <row r="75" spans="1:256" ht="66.75" customHeight="1">
      <c r="A75" s="136" t="s">
        <v>318</v>
      </c>
      <c r="B75" s="137">
        <v>2220</v>
      </c>
      <c r="C75" s="173">
        <v>50000</v>
      </c>
      <c r="D75" s="137" t="s">
        <v>319</v>
      </c>
      <c r="E75" s="137" t="s">
        <v>17</v>
      </c>
      <c r="F75" s="169" t="s">
        <v>78</v>
      </c>
      <c r="G75" s="169" t="s">
        <v>713</v>
      </c>
      <c r="IV75"/>
    </row>
    <row r="76" spans="1:256" ht="53.25" customHeight="1">
      <c r="A76" s="159" t="s">
        <v>84</v>
      </c>
      <c r="B76" s="10">
        <v>2210</v>
      </c>
      <c r="C76" s="14">
        <v>90000</v>
      </c>
      <c r="D76" s="10" t="s">
        <v>85</v>
      </c>
      <c r="E76" s="10" t="s">
        <v>17</v>
      </c>
      <c r="F76" s="10" t="s">
        <v>14</v>
      </c>
      <c r="G76" s="10" t="s">
        <v>59</v>
      </c>
      <c r="IV76"/>
    </row>
    <row r="77" spans="1:256" ht="75">
      <c r="A77" s="159" t="s">
        <v>86</v>
      </c>
      <c r="B77" s="10">
        <v>2210</v>
      </c>
      <c r="C77" s="14">
        <v>30000</v>
      </c>
      <c r="D77" s="10" t="s">
        <v>87</v>
      </c>
      <c r="E77" s="10" t="s">
        <v>17</v>
      </c>
      <c r="F77" s="10" t="s">
        <v>14</v>
      </c>
      <c r="G77" s="10" t="s">
        <v>59</v>
      </c>
      <c r="IV77"/>
    </row>
    <row r="78" spans="1:256" ht="60">
      <c r="A78" s="168" t="s">
        <v>320</v>
      </c>
      <c r="B78" s="169">
        <v>2220</v>
      </c>
      <c r="C78" s="170">
        <f>30000-10000</f>
        <v>20000</v>
      </c>
      <c r="D78" s="178" t="s">
        <v>321</v>
      </c>
      <c r="E78" s="169" t="s">
        <v>17</v>
      </c>
      <c r="F78" s="169" t="s">
        <v>78</v>
      </c>
      <c r="G78" s="169" t="s">
        <v>312</v>
      </c>
      <c r="IV78"/>
    </row>
    <row r="79" spans="1:256" ht="45" customHeight="1">
      <c r="A79" s="168" t="s">
        <v>322</v>
      </c>
      <c r="B79" s="169">
        <v>2220</v>
      </c>
      <c r="C79" s="170">
        <v>119000</v>
      </c>
      <c r="D79" s="169" t="s">
        <v>323</v>
      </c>
      <c r="E79" s="169" t="s">
        <v>324</v>
      </c>
      <c r="F79" s="169" t="s">
        <v>78</v>
      </c>
      <c r="G79" s="169" t="s">
        <v>714</v>
      </c>
      <c r="IV79"/>
    </row>
    <row r="80" spans="1:256" ht="48">
      <c r="A80" s="168" t="s">
        <v>325</v>
      </c>
      <c r="B80" s="169">
        <v>2220</v>
      </c>
      <c r="C80" s="170">
        <v>71000</v>
      </c>
      <c r="D80" s="169" t="s">
        <v>326</v>
      </c>
      <c r="E80" s="169" t="s">
        <v>327</v>
      </c>
      <c r="F80" s="169" t="s">
        <v>78</v>
      </c>
      <c r="G80" s="169" t="s">
        <v>312</v>
      </c>
      <c r="IV80"/>
    </row>
    <row r="81" spans="1:256" ht="36">
      <c r="A81" s="148" t="s">
        <v>123</v>
      </c>
      <c r="B81" s="172">
        <v>2210</v>
      </c>
      <c r="C81" s="173">
        <v>3000</v>
      </c>
      <c r="D81" s="174" t="s">
        <v>124</v>
      </c>
      <c r="E81" s="172" t="s">
        <v>24</v>
      </c>
      <c r="F81" s="172" t="s">
        <v>25</v>
      </c>
      <c r="G81" s="172" t="s">
        <v>10</v>
      </c>
      <c r="IV81"/>
    </row>
    <row r="82" spans="1:256" ht="67.5" customHeight="1">
      <c r="A82" s="148" t="s">
        <v>125</v>
      </c>
      <c r="B82" s="172">
        <v>2210</v>
      </c>
      <c r="C82" s="173">
        <v>2000</v>
      </c>
      <c r="D82" s="172" t="s">
        <v>126</v>
      </c>
      <c r="E82" s="172" t="s">
        <v>17</v>
      </c>
      <c r="F82" s="172" t="s">
        <v>25</v>
      </c>
      <c r="G82" s="172" t="s">
        <v>10</v>
      </c>
      <c r="IV82"/>
    </row>
    <row r="83" spans="1:256" ht="60">
      <c r="A83" s="148" t="s">
        <v>129</v>
      </c>
      <c r="B83" s="172">
        <v>2210</v>
      </c>
      <c r="C83" s="173">
        <v>3000</v>
      </c>
      <c r="D83" s="172" t="s">
        <v>130</v>
      </c>
      <c r="E83" s="172" t="s">
        <v>17</v>
      </c>
      <c r="F83" s="172" t="s">
        <v>25</v>
      </c>
      <c r="G83" s="172" t="s">
        <v>131</v>
      </c>
      <c r="IV83"/>
    </row>
    <row r="84" spans="1:256" ht="48">
      <c r="A84" s="136" t="s">
        <v>117</v>
      </c>
      <c r="B84" s="137">
        <v>2210</v>
      </c>
      <c r="C84" s="138">
        <v>10000</v>
      </c>
      <c r="D84" s="140" t="s">
        <v>118</v>
      </c>
      <c r="E84" s="137" t="s">
        <v>8</v>
      </c>
      <c r="F84" s="137" t="s">
        <v>14</v>
      </c>
      <c r="G84" s="137" t="s">
        <v>119</v>
      </c>
      <c r="IV84"/>
    </row>
    <row r="85" spans="1:256" ht="40.5" customHeight="1">
      <c r="A85" s="136" t="s">
        <v>111</v>
      </c>
      <c r="B85" s="137">
        <v>2210</v>
      </c>
      <c r="C85" s="138">
        <v>5000</v>
      </c>
      <c r="D85" s="140" t="s">
        <v>112</v>
      </c>
      <c r="E85" s="137" t="s">
        <v>8</v>
      </c>
      <c r="F85" s="137" t="s">
        <v>14</v>
      </c>
      <c r="G85" s="137" t="s">
        <v>62</v>
      </c>
      <c r="IV85"/>
    </row>
    <row r="86" spans="1:256" ht="36">
      <c r="A86" s="148" t="s">
        <v>127</v>
      </c>
      <c r="B86" s="172">
        <v>2210</v>
      </c>
      <c r="C86" s="173">
        <v>3000</v>
      </c>
      <c r="D86" s="172" t="s">
        <v>128</v>
      </c>
      <c r="E86" s="172" t="s">
        <v>17</v>
      </c>
      <c r="F86" s="172" t="s">
        <v>25</v>
      </c>
      <c r="G86" s="172" t="s">
        <v>10</v>
      </c>
      <c r="IV86"/>
    </row>
    <row r="87" spans="1:256" ht="48" customHeight="1">
      <c r="A87" s="148" t="s">
        <v>132</v>
      </c>
      <c r="B87" s="172">
        <v>2210</v>
      </c>
      <c r="C87" s="173">
        <v>10000</v>
      </c>
      <c r="D87" s="172" t="s">
        <v>133</v>
      </c>
      <c r="E87" s="172" t="s">
        <v>17</v>
      </c>
      <c r="F87" s="172" t="s">
        <v>25</v>
      </c>
      <c r="G87" s="172" t="s">
        <v>134</v>
      </c>
      <c r="IV87"/>
    </row>
    <row r="88" spans="1:256" ht="36">
      <c r="A88" s="160" t="s">
        <v>137</v>
      </c>
      <c r="B88" s="137">
        <v>2210</v>
      </c>
      <c r="C88" s="179">
        <v>119999</v>
      </c>
      <c r="D88" s="180" t="s">
        <v>138</v>
      </c>
      <c r="E88" s="137" t="s">
        <v>17</v>
      </c>
      <c r="F88" s="137" t="s">
        <v>71</v>
      </c>
      <c r="G88" s="137" t="s">
        <v>72</v>
      </c>
      <c r="IV88"/>
    </row>
    <row r="89" spans="1:256" ht="48">
      <c r="A89" s="136" t="s">
        <v>121</v>
      </c>
      <c r="B89" s="137">
        <v>2210</v>
      </c>
      <c r="C89" s="138">
        <v>25000</v>
      </c>
      <c r="D89" s="137" t="s">
        <v>122</v>
      </c>
      <c r="E89" s="137" t="s">
        <v>17</v>
      </c>
      <c r="F89" s="137" t="s">
        <v>14</v>
      </c>
      <c r="G89" s="137" t="s">
        <v>90</v>
      </c>
      <c r="IV89"/>
    </row>
    <row r="90" spans="1:256" ht="84">
      <c r="A90" s="136" t="s">
        <v>715</v>
      </c>
      <c r="B90" s="137">
        <v>2210</v>
      </c>
      <c r="C90" s="181">
        <v>100000</v>
      </c>
      <c r="D90" s="140" t="s">
        <v>116</v>
      </c>
      <c r="E90" s="137" t="s">
        <v>8</v>
      </c>
      <c r="F90" s="137" t="s">
        <v>716</v>
      </c>
      <c r="G90" s="137" t="s">
        <v>717</v>
      </c>
      <c r="IV90"/>
    </row>
    <row r="91" spans="1:256" ht="58.5" customHeight="1">
      <c r="A91" s="168" t="s">
        <v>328</v>
      </c>
      <c r="B91" s="169">
        <v>2220</v>
      </c>
      <c r="C91" s="170">
        <v>5010</v>
      </c>
      <c r="D91" s="169" t="s">
        <v>118</v>
      </c>
      <c r="E91" s="169" t="s">
        <v>311</v>
      </c>
      <c r="F91" s="169" t="s">
        <v>78</v>
      </c>
      <c r="G91" s="169" t="s">
        <v>312</v>
      </c>
      <c r="IV91"/>
    </row>
    <row r="92" spans="1:256" ht="48">
      <c r="A92" s="136" t="s">
        <v>113</v>
      </c>
      <c r="B92" s="137">
        <v>2210</v>
      </c>
      <c r="C92" s="138">
        <v>60000</v>
      </c>
      <c r="D92" s="137" t="s">
        <v>114</v>
      </c>
      <c r="E92" s="137" t="s">
        <v>8</v>
      </c>
      <c r="F92" s="137" t="s">
        <v>14</v>
      </c>
      <c r="G92" s="137" t="s">
        <v>120</v>
      </c>
      <c r="IV92"/>
    </row>
    <row r="93" spans="1:256" ht="48">
      <c r="A93" s="136" t="s">
        <v>143</v>
      </c>
      <c r="B93" s="137">
        <v>2210</v>
      </c>
      <c r="C93" s="138">
        <v>12000</v>
      </c>
      <c r="D93" s="176" t="s">
        <v>144</v>
      </c>
      <c r="E93" s="137" t="s">
        <v>8</v>
      </c>
      <c r="F93" s="137" t="s">
        <v>14</v>
      </c>
      <c r="G93" s="137" t="s">
        <v>42</v>
      </c>
      <c r="IV93"/>
    </row>
    <row r="94" spans="1:256" ht="66" customHeight="1">
      <c r="A94" s="136" t="s">
        <v>150</v>
      </c>
      <c r="B94" s="137">
        <v>2210</v>
      </c>
      <c r="C94" s="138">
        <v>99000</v>
      </c>
      <c r="D94" s="137" t="s">
        <v>151</v>
      </c>
      <c r="E94" s="137" t="s">
        <v>17</v>
      </c>
      <c r="F94" s="137" t="s">
        <v>14</v>
      </c>
      <c r="G94" s="137" t="s">
        <v>152</v>
      </c>
      <c r="IV94"/>
    </row>
    <row r="95" spans="1:256" ht="58.5" customHeight="1">
      <c r="A95" s="148" t="s">
        <v>153</v>
      </c>
      <c r="B95" s="172">
        <v>2210</v>
      </c>
      <c r="C95" s="173">
        <v>10000</v>
      </c>
      <c r="D95" s="172" t="s">
        <v>154</v>
      </c>
      <c r="E95" s="172" t="s">
        <v>17</v>
      </c>
      <c r="F95" s="172" t="s">
        <v>25</v>
      </c>
      <c r="G95" s="172" t="s">
        <v>155</v>
      </c>
      <c r="IV95"/>
    </row>
    <row r="96" spans="1:256" ht="66.75" customHeight="1">
      <c r="A96" s="136" t="s">
        <v>141</v>
      </c>
      <c r="B96" s="137">
        <v>2210</v>
      </c>
      <c r="C96" s="138">
        <v>10000</v>
      </c>
      <c r="D96" s="137" t="s">
        <v>142</v>
      </c>
      <c r="E96" s="137" t="s">
        <v>8</v>
      </c>
      <c r="F96" s="137" t="s">
        <v>14</v>
      </c>
      <c r="G96" s="137" t="s">
        <v>42</v>
      </c>
      <c r="IV96"/>
    </row>
    <row r="97" spans="1:256" ht="48">
      <c r="A97" s="136" t="s">
        <v>145</v>
      </c>
      <c r="B97" s="137">
        <v>2210</v>
      </c>
      <c r="C97" s="138">
        <v>10000</v>
      </c>
      <c r="D97" s="137" t="s">
        <v>146</v>
      </c>
      <c r="E97" s="137" t="s">
        <v>8</v>
      </c>
      <c r="F97" s="137" t="s">
        <v>14</v>
      </c>
      <c r="G97" s="137" t="s">
        <v>147</v>
      </c>
      <c r="IV97"/>
    </row>
    <row r="98" spans="1:256" ht="48">
      <c r="A98" s="136" t="s">
        <v>148</v>
      </c>
      <c r="B98" s="137">
        <v>2210</v>
      </c>
      <c r="C98" s="138">
        <v>5000</v>
      </c>
      <c r="D98" s="137" t="s">
        <v>718</v>
      </c>
      <c r="E98" s="137" t="s">
        <v>8</v>
      </c>
      <c r="F98" s="137" t="s">
        <v>14</v>
      </c>
      <c r="G98" s="137" t="s">
        <v>42</v>
      </c>
      <c r="IV98"/>
    </row>
    <row r="99" spans="1:256" ht="36">
      <c r="A99" s="148" t="s">
        <v>156</v>
      </c>
      <c r="B99" s="172">
        <v>2210</v>
      </c>
      <c r="C99" s="173">
        <v>1000</v>
      </c>
      <c r="D99" s="172" t="s">
        <v>157</v>
      </c>
      <c r="E99" s="172" t="s">
        <v>17</v>
      </c>
      <c r="F99" s="172" t="s">
        <v>25</v>
      </c>
      <c r="G99" s="172" t="s">
        <v>10</v>
      </c>
      <c r="IV99"/>
    </row>
    <row r="100" spans="1:256" ht="60">
      <c r="A100" s="148" t="s">
        <v>158</v>
      </c>
      <c r="B100" s="172">
        <v>2210</v>
      </c>
      <c r="C100" s="173">
        <v>5000</v>
      </c>
      <c r="D100" s="172" t="s">
        <v>159</v>
      </c>
      <c r="E100" s="172" t="s">
        <v>17</v>
      </c>
      <c r="F100" s="172" t="s">
        <v>25</v>
      </c>
      <c r="G100" s="172" t="s">
        <v>160</v>
      </c>
      <c r="IV100"/>
    </row>
    <row r="101" spans="1:256" ht="48">
      <c r="A101" s="148" t="s">
        <v>161</v>
      </c>
      <c r="B101" s="172">
        <v>2210</v>
      </c>
      <c r="C101" s="173">
        <v>5000</v>
      </c>
      <c r="D101" s="174" t="s">
        <v>162</v>
      </c>
      <c r="E101" s="172" t="s">
        <v>17</v>
      </c>
      <c r="F101" s="172" t="s">
        <v>25</v>
      </c>
      <c r="G101" s="172" t="s">
        <v>163</v>
      </c>
      <c r="IV101"/>
    </row>
    <row r="102" spans="1:256" ht="72">
      <c r="A102" s="148" t="s">
        <v>164</v>
      </c>
      <c r="B102" s="172">
        <v>2210</v>
      </c>
      <c r="C102" s="173">
        <v>5000</v>
      </c>
      <c r="D102" s="172" t="s">
        <v>165</v>
      </c>
      <c r="E102" s="172" t="s">
        <v>17</v>
      </c>
      <c r="F102" s="172" t="s">
        <v>25</v>
      </c>
      <c r="G102" s="172" t="s">
        <v>10</v>
      </c>
      <c r="IV102"/>
    </row>
    <row r="103" spans="1:256" ht="36">
      <c r="A103" s="148" t="s">
        <v>166</v>
      </c>
      <c r="B103" s="172">
        <v>2210</v>
      </c>
      <c r="C103" s="173">
        <v>10000</v>
      </c>
      <c r="D103" s="172" t="s">
        <v>167</v>
      </c>
      <c r="E103" s="172" t="s">
        <v>17</v>
      </c>
      <c r="F103" s="172" t="s">
        <v>25</v>
      </c>
      <c r="G103" s="172" t="s">
        <v>168</v>
      </c>
      <c r="IV103"/>
    </row>
    <row r="104" spans="1:256" ht="72">
      <c r="A104" s="148" t="s">
        <v>169</v>
      </c>
      <c r="B104" s="172">
        <v>2210</v>
      </c>
      <c r="C104" s="173">
        <v>10000</v>
      </c>
      <c r="D104" s="172" t="s">
        <v>170</v>
      </c>
      <c r="E104" s="172" t="s">
        <v>17</v>
      </c>
      <c r="F104" s="172" t="s">
        <v>25</v>
      </c>
      <c r="G104" s="172" t="s">
        <v>171</v>
      </c>
      <c r="IV104"/>
    </row>
    <row r="105" spans="1:256" ht="84">
      <c r="A105" s="148" t="s">
        <v>172</v>
      </c>
      <c r="B105" s="172">
        <v>2210</v>
      </c>
      <c r="C105" s="173">
        <v>10000</v>
      </c>
      <c r="D105" s="172" t="s">
        <v>173</v>
      </c>
      <c r="E105" s="172" t="s">
        <v>17</v>
      </c>
      <c r="F105" s="172" t="s">
        <v>25</v>
      </c>
      <c r="G105" s="172" t="s">
        <v>174</v>
      </c>
      <c r="IV105"/>
    </row>
    <row r="106" spans="1:256" ht="60">
      <c r="A106" s="148" t="s">
        <v>175</v>
      </c>
      <c r="B106" s="172">
        <v>2210</v>
      </c>
      <c r="C106" s="173">
        <v>10000</v>
      </c>
      <c r="D106" s="172" t="s">
        <v>176</v>
      </c>
      <c r="E106" s="172" t="s">
        <v>17</v>
      </c>
      <c r="F106" s="172" t="s">
        <v>25</v>
      </c>
      <c r="G106" s="172" t="s">
        <v>10</v>
      </c>
      <c r="IV106"/>
    </row>
    <row r="107" spans="1:256" ht="48">
      <c r="A107" s="148" t="s">
        <v>177</v>
      </c>
      <c r="B107" s="172">
        <v>2210</v>
      </c>
      <c r="C107" s="173">
        <v>20000</v>
      </c>
      <c r="D107" s="172" t="s">
        <v>178</v>
      </c>
      <c r="E107" s="172" t="s">
        <v>17</v>
      </c>
      <c r="F107" s="172" t="s">
        <v>25</v>
      </c>
      <c r="G107" s="172" t="s">
        <v>179</v>
      </c>
      <c r="IV107"/>
    </row>
    <row r="108" spans="1:256" ht="36">
      <c r="A108" s="148" t="s">
        <v>180</v>
      </c>
      <c r="B108" s="172">
        <v>2210</v>
      </c>
      <c r="C108" s="173">
        <v>20000</v>
      </c>
      <c r="D108" s="172" t="s">
        <v>181</v>
      </c>
      <c r="E108" s="172" t="s">
        <v>17</v>
      </c>
      <c r="F108" s="172" t="s">
        <v>25</v>
      </c>
      <c r="G108" s="172" t="s">
        <v>10</v>
      </c>
      <c r="IV108"/>
    </row>
    <row r="109" spans="1:256" ht="60">
      <c r="A109" s="148" t="s">
        <v>182</v>
      </c>
      <c r="B109" s="172">
        <v>2210</v>
      </c>
      <c r="C109" s="173">
        <v>10000</v>
      </c>
      <c r="D109" s="172" t="s">
        <v>183</v>
      </c>
      <c r="E109" s="172" t="s">
        <v>17</v>
      </c>
      <c r="F109" s="172" t="s">
        <v>25</v>
      </c>
      <c r="G109" s="172" t="s">
        <v>184</v>
      </c>
      <c r="IV109"/>
    </row>
    <row r="110" spans="1:256" ht="72">
      <c r="A110" s="148" t="s">
        <v>185</v>
      </c>
      <c r="B110" s="172">
        <v>2210</v>
      </c>
      <c r="C110" s="173">
        <v>10000</v>
      </c>
      <c r="D110" s="172" t="s">
        <v>186</v>
      </c>
      <c r="E110" s="172" t="s">
        <v>17</v>
      </c>
      <c r="F110" s="172" t="s">
        <v>25</v>
      </c>
      <c r="G110" s="172" t="s">
        <v>187</v>
      </c>
      <c r="IV110"/>
    </row>
    <row r="111" spans="1:256" ht="36">
      <c r="A111" s="148" t="s">
        <v>188</v>
      </c>
      <c r="B111" s="172">
        <v>2210</v>
      </c>
      <c r="C111" s="173">
        <v>2000</v>
      </c>
      <c r="D111" s="172" t="s">
        <v>189</v>
      </c>
      <c r="E111" s="172" t="s">
        <v>17</v>
      </c>
      <c r="F111" s="172" t="s">
        <v>25</v>
      </c>
      <c r="G111" s="172" t="s">
        <v>10</v>
      </c>
      <c r="IV111"/>
    </row>
    <row r="112" spans="1:256" ht="60">
      <c r="A112" s="148" t="s">
        <v>190</v>
      </c>
      <c r="B112" s="172">
        <v>2210</v>
      </c>
      <c r="C112" s="173">
        <v>2000</v>
      </c>
      <c r="D112" s="172" t="s">
        <v>191</v>
      </c>
      <c r="E112" s="172" t="s">
        <v>17</v>
      </c>
      <c r="F112" s="172" t="s">
        <v>25</v>
      </c>
      <c r="G112" s="172" t="s">
        <v>192</v>
      </c>
      <c r="IV112"/>
    </row>
    <row r="113" spans="1:256" ht="48">
      <c r="A113" s="136" t="s">
        <v>199</v>
      </c>
      <c r="B113" s="137">
        <v>2210</v>
      </c>
      <c r="C113" s="138">
        <v>10000</v>
      </c>
      <c r="D113" s="147" t="s">
        <v>200</v>
      </c>
      <c r="E113" s="137" t="s">
        <v>8</v>
      </c>
      <c r="F113" s="137" t="s">
        <v>14</v>
      </c>
      <c r="G113" s="137" t="s">
        <v>42</v>
      </c>
      <c r="IV113"/>
    </row>
    <row r="114" spans="1:256" ht="48">
      <c r="A114" s="136" t="s">
        <v>214</v>
      </c>
      <c r="B114" s="137">
        <v>2210</v>
      </c>
      <c r="C114" s="138">
        <v>119000</v>
      </c>
      <c r="D114" s="140" t="s">
        <v>215</v>
      </c>
      <c r="E114" s="137" t="s">
        <v>8</v>
      </c>
      <c r="F114" s="137" t="s">
        <v>14</v>
      </c>
      <c r="G114" s="137" t="s">
        <v>42</v>
      </c>
      <c r="IV114"/>
    </row>
    <row r="115" spans="1:256" ht="36">
      <c r="A115" s="148" t="s">
        <v>201</v>
      </c>
      <c r="B115" s="172">
        <v>2210</v>
      </c>
      <c r="C115" s="173">
        <v>100000</v>
      </c>
      <c r="D115" s="172" t="s">
        <v>202</v>
      </c>
      <c r="E115" s="172" t="s">
        <v>17</v>
      </c>
      <c r="F115" s="172" t="s">
        <v>25</v>
      </c>
      <c r="G115" s="172" t="s">
        <v>10</v>
      </c>
      <c r="IV115"/>
    </row>
    <row r="116" spans="1:256" ht="79.5" customHeight="1">
      <c r="A116" s="136" t="s">
        <v>193</v>
      </c>
      <c r="B116" s="137">
        <v>2210</v>
      </c>
      <c r="C116" s="138">
        <v>5000</v>
      </c>
      <c r="D116" s="140" t="s">
        <v>194</v>
      </c>
      <c r="E116" s="137" t="s">
        <v>8</v>
      </c>
      <c r="F116" s="137" t="s">
        <v>14</v>
      </c>
      <c r="G116" s="137" t="s">
        <v>62</v>
      </c>
      <c r="IV116"/>
    </row>
    <row r="117" spans="1:256" ht="101.25" customHeight="1">
      <c r="A117" s="148" t="s">
        <v>203</v>
      </c>
      <c r="B117" s="172">
        <v>2210</v>
      </c>
      <c r="C117" s="173">
        <v>10000</v>
      </c>
      <c r="D117" s="172" t="s">
        <v>204</v>
      </c>
      <c r="E117" s="172" t="s">
        <v>17</v>
      </c>
      <c r="F117" s="172" t="s">
        <v>25</v>
      </c>
      <c r="G117" s="172" t="s">
        <v>719</v>
      </c>
      <c r="IV117"/>
    </row>
    <row r="118" spans="1:256" ht="48">
      <c r="A118" s="148" t="s">
        <v>206</v>
      </c>
      <c r="B118" s="172">
        <v>2210</v>
      </c>
      <c r="C118" s="173">
        <v>1000</v>
      </c>
      <c r="D118" s="172" t="s">
        <v>207</v>
      </c>
      <c r="E118" s="172" t="s">
        <v>17</v>
      </c>
      <c r="F118" s="172" t="s">
        <v>25</v>
      </c>
      <c r="G118" s="172" t="s">
        <v>10</v>
      </c>
      <c r="IV118"/>
    </row>
    <row r="119" spans="1:256" ht="72">
      <c r="A119" s="148" t="s">
        <v>208</v>
      </c>
      <c r="B119" s="172">
        <v>2210</v>
      </c>
      <c r="C119" s="173">
        <v>119900</v>
      </c>
      <c r="D119" s="172" t="s">
        <v>209</v>
      </c>
      <c r="E119" s="172" t="s">
        <v>17</v>
      </c>
      <c r="F119" s="172" t="s">
        <v>720</v>
      </c>
      <c r="G119" s="172" t="s">
        <v>210</v>
      </c>
      <c r="IV119"/>
    </row>
    <row r="120" spans="1:256" ht="72">
      <c r="A120" s="136" t="s">
        <v>197</v>
      </c>
      <c r="B120" s="137">
        <v>2210</v>
      </c>
      <c r="C120" s="138">
        <v>11000</v>
      </c>
      <c r="D120" s="137" t="s">
        <v>198</v>
      </c>
      <c r="E120" s="137" t="s">
        <v>8</v>
      </c>
      <c r="F120" s="137" t="s">
        <v>721</v>
      </c>
      <c r="G120" s="137" t="s">
        <v>147</v>
      </c>
      <c r="IV120"/>
    </row>
    <row r="121" spans="1:256" ht="36">
      <c r="A121" s="136" t="s">
        <v>722</v>
      </c>
      <c r="B121" s="137">
        <v>2210</v>
      </c>
      <c r="C121" s="175">
        <v>5000</v>
      </c>
      <c r="D121" s="137" t="s">
        <v>213</v>
      </c>
      <c r="E121" s="137" t="s">
        <v>103</v>
      </c>
      <c r="F121" s="137" t="s">
        <v>104</v>
      </c>
      <c r="G121" s="137" t="s">
        <v>105</v>
      </c>
      <c r="IV121"/>
    </row>
    <row r="122" spans="1:256" ht="48">
      <c r="A122" s="136" t="s">
        <v>195</v>
      </c>
      <c r="B122" s="137">
        <v>2210</v>
      </c>
      <c r="C122" s="138">
        <v>2500</v>
      </c>
      <c r="D122" s="140" t="s">
        <v>196</v>
      </c>
      <c r="E122" s="137" t="s">
        <v>8</v>
      </c>
      <c r="F122" s="137" t="s">
        <v>14</v>
      </c>
      <c r="G122" s="137" t="s">
        <v>62</v>
      </c>
      <c r="IV122"/>
    </row>
    <row r="123" spans="1:256" ht="60">
      <c r="A123" s="136" t="s">
        <v>723</v>
      </c>
      <c r="B123" s="137">
        <v>2210</v>
      </c>
      <c r="C123" s="175">
        <v>5000</v>
      </c>
      <c r="D123" s="176" t="s">
        <v>217</v>
      </c>
      <c r="E123" s="137" t="s">
        <v>103</v>
      </c>
      <c r="F123" s="137" t="s">
        <v>104</v>
      </c>
      <c r="G123" s="137" t="s">
        <v>105</v>
      </c>
      <c r="IV123"/>
    </row>
    <row r="124" spans="1:256" ht="60">
      <c r="A124" s="136" t="s">
        <v>724</v>
      </c>
      <c r="B124" s="137">
        <v>2210</v>
      </c>
      <c r="C124" s="161">
        <v>100000</v>
      </c>
      <c r="D124" s="163" t="s">
        <v>219</v>
      </c>
      <c r="E124" s="137" t="s">
        <v>17</v>
      </c>
      <c r="F124" s="137" t="s">
        <v>71</v>
      </c>
      <c r="G124" s="137" t="s">
        <v>72</v>
      </c>
      <c r="IV124"/>
    </row>
    <row r="125" spans="1:256" ht="48">
      <c r="A125" s="136" t="s">
        <v>218</v>
      </c>
      <c r="B125" s="137">
        <v>3110</v>
      </c>
      <c r="C125" s="161">
        <v>119999</v>
      </c>
      <c r="D125" s="182" t="s">
        <v>219</v>
      </c>
      <c r="E125" s="137" t="s">
        <v>17</v>
      </c>
      <c r="F125" s="137" t="s">
        <v>71</v>
      </c>
      <c r="G125" s="137" t="s">
        <v>72</v>
      </c>
      <c r="IV125"/>
    </row>
    <row r="126" spans="1:256" ht="36">
      <c r="A126" s="160" t="s">
        <v>637</v>
      </c>
      <c r="B126" s="137">
        <v>3110</v>
      </c>
      <c r="C126" s="161">
        <v>119999</v>
      </c>
      <c r="D126" s="163" t="s">
        <v>638</v>
      </c>
      <c r="E126" s="137" t="s">
        <v>17</v>
      </c>
      <c r="F126" s="137" t="s">
        <v>71</v>
      </c>
      <c r="G126" s="137" t="s">
        <v>72</v>
      </c>
      <c r="IV126"/>
    </row>
    <row r="127" spans="1:256" ht="36">
      <c r="A127" s="160" t="s">
        <v>639</v>
      </c>
      <c r="B127" s="137">
        <v>3110</v>
      </c>
      <c r="C127" s="161">
        <v>119999</v>
      </c>
      <c r="D127" s="163" t="s">
        <v>640</v>
      </c>
      <c r="E127" s="137" t="s">
        <v>17</v>
      </c>
      <c r="F127" s="137" t="s">
        <v>71</v>
      </c>
      <c r="G127" s="137" t="s">
        <v>72</v>
      </c>
      <c r="IV127"/>
    </row>
    <row r="128" spans="1:256" ht="36">
      <c r="A128" s="160" t="s">
        <v>641</v>
      </c>
      <c r="B128" s="137">
        <v>3110</v>
      </c>
      <c r="C128" s="161">
        <v>119999</v>
      </c>
      <c r="D128" s="163" t="s">
        <v>642</v>
      </c>
      <c r="E128" s="137" t="s">
        <v>17</v>
      </c>
      <c r="F128" s="137" t="s">
        <v>71</v>
      </c>
      <c r="G128" s="137" t="s">
        <v>72</v>
      </c>
      <c r="IV128"/>
    </row>
    <row r="129" spans="1:256" ht="47.25" customHeight="1">
      <c r="A129" s="136" t="s">
        <v>629</v>
      </c>
      <c r="B129" s="137">
        <v>3110</v>
      </c>
      <c r="C129" s="175">
        <v>7000</v>
      </c>
      <c r="D129" s="137" t="s">
        <v>217</v>
      </c>
      <c r="E129" s="137" t="s">
        <v>103</v>
      </c>
      <c r="F129" s="137" t="s">
        <v>104</v>
      </c>
      <c r="G129" s="137" t="s">
        <v>72</v>
      </c>
      <c r="IV129"/>
    </row>
    <row r="130" spans="1:256" ht="57.75" customHeight="1">
      <c r="A130" s="160" t="s">
        <v>725</v>
      </c>
      <c r="B130" s="137">
        <v>3110</v>
      </c>
      <c r="C130" s="161">
        <v>119999</v>
      </c>
      <c r="D130" s="177" t="s">
        <v>631</v>
      </c>
      <c r="E130" s="137" t="s">
        <v>17</v>
      </c>
      <c r="F130" s="137" t="s">
        <v>726</v>
      </c>
      <c r="G130" s="137" t="s">
        <v>72</v>
      </c>
      <c r="IV130"/>
    </row>
    <row r="131" spans="1:256" ht="48">
      <c r="A131" s="160" t="s">
        <v>652</v>
      </c>
      <c r="B131" s="137">
        <v>3110</v>
      </c>
      <c r="C131" s="161">
        <v>119999</v>
      </c>
      <c r="D131" s="177" t="s">
        <v>653</v>
      </c>
      <c r="E131" s="137" t="s">
        <v>17</v>
      </c>
      <c r="F131" s="137" t="s">
        <v>71</v>
      </c>
      <c r="G131" s="137" t="s">
        <v>105</v>
      </c>
      <c r="IV131"/>
    </row>
    <row r="132" spans="1:256" ht="36">
      <c r="A132" s="160" t="s">
        <v>654</v>
      </c>
      <c r="B132" s="137">
        <v>3110</v>
      </c>
      <c r="C132" s="161">
        <v>119999</v>
      </c>
      <c r="D132" s="177" t="s">
        <v>655</v>
      </c>
      <c r="E132" s="137" t="s">
        <v>17</v>
      </c>
      <c r="F132" s="137" t="s">
        <v>71</v>
      </c>
      <c r="G132" s="137" t="s">
        <v>72</v>
      </c>
      <c r="IV132"/>
    </row>
    <row r="133" spans="1:256" ht="36">
      <c r="A133" s="160" t="s">
        <v>656</v>
      </c>
      <c r="B133" s="137">
        <v>3110</v>
      </c>
      <c r="C133" s="161">
        <v>119999</v>
      </c>
      <c r="D133" s="177" t="s">
        <v>657</v>
      </c>
      <c r="E133" s="137" t="s">
        <v>17</v>
      </c>
      <c r="F133" s="137" t="s">
        <v>71</v>
      </c>
      <c r="G133" s="137" t="s">
        <v>72</v>
      </c>
      <c r="IV133"/>
    </row>
    <row r="134" spans="1:256" ht="36">
      <c r="A134" s="160" t="s">
        <v>658</v>
      </c>
      <c r="B134" s="137">
        <v>3110</v>
      </c>
      <c r="C134" s="161">
        <v>119999</v>
      </c>
      <c r="D134" s="177" t="s">
        <v>659</v>
      </c>
      <c r="E134" s="137" t="s">
        <v>17</v>
      </c>
      <c r="F134" s="137" t="s">
        <v>71</v>
      </c>
      <c r="G134" s="137" t="s">
        <v>72</v>
      </c>
      <c r="IV134"/>
    </row>
    <row r="135" spans="1:256" ht="109.5" customHeight="1">
      <c r="A135" s="160" t="s">
        <v>660</v>
      </c>
      <c r="B135" s="137">
        <v>3110</v>
      </c>
      <c r="C135" s="161">
        <v>119999</v>
      </c>
      <c r="D135" s="177" t="s">
        <v>617</v>
      </c>
      <c r="E135" s="137" t="s">
        <v>17</v>
      </c>
      <c r="F135" s="176" t="s">
        <v>727</v>
      </c>
      <c r="G135" s="137" t="s">
        <v>72</v>
      </c>
      <c r="IV135"/>
    </row>
    <row r="136" spans="1:256" ht="36">
      <c r="A136" s="148" t="s">
        <v>221</v>
      </c>
      <c r="B136" s="172">
        <v>2210</v>
      </c>
      <c r="C136" s="173">
        <v>10000</v>
      </c>
      <c r="D136" s="183" t="s">
        <v>222</v>
      </c>
      <c r="E136" s="172" t="s">
        <v>17</v>
      </c>
      <c r="F136" s="172" t="s">
        <v>25</v>
      </c>
      <c r="G136" s="172" t="s">
        <v>10</v>
      </c>
      <c r="IV136"/>
    </row>
    <row r="137" spans="1:256" ht="36">
      <c r="A137" s="136" t="s">
        <v>728</v>
      </c>
      <c r="B137" s="137">
        <v>2210</v>
      </c>
      <c r="C137" s="175">
        <v>2500</v>
      </c>
      <c r="D137" s="137" t="s">
        <v>224</v>
      </c>
      <c r="E137" s="137" t="s">
        <v>103</v>
      </c>
      <c r="F137" s="137" t="s">
        <v>104</v>
      </c>
      <c r="G137" s="137" t="s">
        <v>105</v>
      </c>
      <c r="IV137"/>
    </row>
    <row r="138" spans="1:256" ht="36">
      <c r="A138" s="136" t="s">
        <v>729</v>
      </c>
      <c r="B138" s="169">
        <v>2210</v>
      </c>
      <c r="C138" s="175">
        <v>70000</v>
      </c>
      <c r="D138" s="137" t="s">
        <v>234</v>
      </c>
      <c r="E138" s="137" t="s">
        <v>103</v>
      </c>
      <c r="F138" s="137" t="s">
        <v>104</v>
      </c>
      <c r="G138" s="137" t="s">
        <v>233</v>
      </c>
      <c r="H138" s="46"/>
      <c r="IV138"/>
    </row>
    <row r="139" spans="1:256" ht="48" customHeight="1">
      <c r="A139" s="136" t="s">
        <v>730</v>
      </c>
      <c r="B139" s="169">
        <v>2210</v>
      </c>
      <c r="C139" s="175">
        <v>55000</v>
      </c>
      <c r="D139" s="137" t="s">
        <v>228</v>
      </c>
      <c r="E139" s="137" t="s">
        <v>103</v>
      </c>
      <c r="F139" s="137" t="s">
        <v>104</v>
      </c>
      <c r="G139" s="137" t="s">
        <v>227</v>
      </c>
      <c r="H139" s="1" t="s">
        <v>310</v>
      </c>
      <c r="IV139"/>
    </row>
    <row r="140" spans="1:256" ht="41.25" customHeight="1">
      <c r="A140" s="136" t="s">
        <v>731</v>
      </c>
      <c r="B140" s="169">
        <v>2210</v>
      </c>
      <c r="C140" s="175">
        <v>40000</v>
      </c>
      <c r="D140" s="137" t="s">
        <v>230</v>
      </c>
      <c r="E140" s="137" t="s">
        <v>103</v>
      </c>
      <c r="F140" s="137" t="s">
        <v>104</v>
      </c>
      <c r="G140" s="137" t="s">
        <v>229</v>
      </c>
      <c r="I140" s="1" t="s">
        <v>308</v>
      </c>
      <c r="IV140"/>
    </row>
    <row r="141" spans="1:256" ht="39.75" customHeight="1">
      <c r="A141" s="136" t="s">
        <v>732</v>
      </c>
      <c r="B141" s="169">
        <v>2210</v>
      </c>
      <c r="C141" s="175">
        <v>55000</v>
      </c>
      <c r="D141" s="137" t="s">
        <v>232</v>
      </c>
      <c r="E141" s="137" t="s">
        <v>103</v>
      </c>
      <c r="F141" s="137" t="s">
        <v>104</v>
      </c>
      <c r="G141" s="137" t="s">
        <v>231</v>
      </c>
      <c r="H141" s="184" t="s">
        <v>310</v>
      </c>
      <c r="IV141"/>
    </row>
    <row r="142" spans="1:9" s="47" customFormat="1" ht="56.25" customHeight="1">
      <c r="A142" s="136" t="s">
        <v>733</v>
      </c>
      <c r="B142" s="137">
        <v>2210</v>
      </c>
      <c r="C142" s="175">
        <v>9870</v>
      </c>
      <c r="D142" s="137" t="s">
        <v>734</v>
      </c>
      <c r="E142" s="137" t="s">
        <v>103</v>
      </c>
      <c r="F142" s="137" t="s">
        <v>104</v>
      </c>
      <c r="G142" s="137" t="s">
        <v>105</v>
      </c>
      <c r="H142" s="1"/>
      <c r="I142" s="54" t="e">
        <f>#REF!-#REF!</f>
        <v>#REF!</v>
      </c>
    </row>
    <row r="143" spans="1:256" ht="42.75" customHeight="1">
      <c r="A143" s="136" t="s">
        <v>735</v>
      </c>
      <c r="B143" s="137">
        <v>3110</v>
      </c>
      <c r="C143" s="175">
        <v>5000</v>
      </c>
      <c r="D143" s="137" t="s">
        <v>734</v>
      </c>
      <c r="E143" s="137" t="s">
        <v>103</v>
      </c>
      <c r="F143" s="137" t="s">
        <v>104</v>
      </c>
      <c r="G143" s="137" t="s">
        <v>72</v>
      </c>
      <c r="IV143"/>
    </row>
    <row r="144" spans="1:256" ht="36">
      <c r="A144" s="148" t="s">
        <v>250</v>
      </c>
      <c r="B144" s="172">
        <v>2210</v>
      </c>
      <c r="C144" s="173">
        <v>1000</v>
      </c>
      <c r="D144" s="172" t="s">
        <v>251</v>
      </c>
      <c r="E144" s="172" t="s">
        <v>17</v>
      </c>
      <c r="F144" s="172" t="s">
        <v>25</v>
      </c>
      <c r="G144" s="172" t="s">
        <v>10</v>
      </c>
      <c r="IV144"/>
    </row>
    <row r="145" spans="1:256" ht="36">
      <c r="A145" s="136" t="s">
        <v>458</v>
      </c>
      <c r="B145" s="137">
        <v>2240</v>
      </c>
      <c r="C145" s="175">
        <v>68958</v>
      </c>
      <c r="D145" s="176" t="s">
        <v>459</v>
      </c>
      <c r="E145" s="137" t="s">
        <v>103</v>
      </c>
      <c r="F145" s="137" t="s">
        <v>104</v>
      </c>
      <c r="G145" s="137" t="s">
        <v>458</v>
      </c>
      <c r="IV145"/>
    </row>
    <row r="146" spans="1:256" ht="36">
      <c r="A146" s="148" t="s">
        <v>238</v>
      </c>
      <c r="B146" s="172">
        <v>2210</v>
      </c>
      <c r="C146" s="173">
        <v>10000</v>
      </c>
      <c r="D146" s="174" t="s">
        <v>239</v>
      </c>
      <c r="E146" s="172" t="s">
        <v>17</v>
      </c>
      <c r="F146" s="172" t="s">
        <v>25</v>
      </c>
      <c r="G146" s="172" t="s">
        <v>10</v>
      </c>
      <c r="IV146"/>
    </row>
    <row r="147" spans="1:256" ht="48">
      <c r="A147" s="148" t="s">
        <v>240</v>
      </c>
      <c r="B147" s="172">
        <v>2210</v>
      </c>
      <c r="C147" s="173">
        <v>50000</v>
      </c>
      <c r="D147" s="172" t="s">
        <v>241</v>
      </c>
      <c r="E147" s="172" t="s">
        <v>17</v>
      </c>
      <c r="F147" s="172" t="s">
        <v>25</v>
      </c>
      <c r="G147" s="172" t="s">
        <v>10</v>
      </c>
      <c r="IV147"/>
    </row>
    <row r="148" spans="1:256" ht="36">
      <c r="A148" s="148" t="s">
        <v>248</v>
      </c>
      <c r="B148" s="172">
        <v>2210</v>
      </c>
      <c r="C148" s="173">
        <v>100000</v>
      </c>
      <c r="D148" s="185" t="s">
        <v>249</v>
      </c>
      <c r="E148" s="172" t="s">
        <v>17</v>
      </c>
      <c r="F148" s="172" t="s">
        <v>25</v>
      </c>
      <c r="G148" s="172" t="s">
        <v>10</v>
      </c>
      <c r="IV148"/>
    </row>
    <row r="149" spans="1:256" ht="48">
      <c r="A149" s="136" t="s">
        <v>236</v>
      </c>
      <c r="B149" s="137">
        <v>2210</v>
      </c>
      <c r="C149" s="138">
        <v>2500</v>
      </c>
      <c r="D149" s="140" t="s">
        <v>237</v>
      </c>
      <c r="E149" s="137" t="s">
        <v>8</v>
      </c>
      <c r="F149" s="137" t="s">
        <v>14</v>
      </c>
      <c r="G149" s="137" t="s">
        <v>62</v>
      </c>
      <c r="IV149"/>
    </row>
    <row r="150" spans="1:256" ht="84">
      <c r="A150" s="148" t="s">
        <v>244</v>
      </c>
      <c r="B150" s="172">
        <v>2210</v>
      </c>
      <c r="C150" s="173">
        <v>6000</v>
      </c>
      <c r="D150" s="172" t="s">
        <v>243</v>
      </c>
      <c r="E150" s="172" t="s">
        <v>17</v>
      </c>
      <c r="F150" s="172" t="s">
        <v>25</v>
      </c>
      <c r="G150" s="172" t="s">
        <v>245</v>
      </c>
      <c r="IV150"/>
    </row>
    <row r="151" spans="1:256" ht="60">
      <c r="A151" s="148" t="s">
        <v>246</v>
      </c>
      <c r="B151" s="172">
        <v>2210</v>
      </c>
      <c r="C151" s="173">
        <v>17000</v>
      </c>
      <c r="D151" s="172" t="s">
        <v>247</v>
      </c>
      <c r="E151" s="172" t="s">
        <v>17</v>
      </c>
      <c r="F151" s="172" t="s">
        <v>736</v>
      </c>
      <c r="G151" s="172" t="s">
        <v>737</v>
      </c>
      <c r="IV151"/>
    </row>
    <row r="152" spans="1:256" ht="120">
      <c r="A152" s="136" t="s">
        <v>738</v>
      </c>
      <c r="B152" s="169">
        <v>2210</v>
      </c>
      <c r="C152" s="175">
        <v>38000</v>
      </c>
      <c r="D152" s="137" t="s">
        <v>257</v>
      </c>
      <c r="E152" s="137" t="s">
        <v>103</v>
      </c>
      <c r="F152" s="137" t="s">
        <v>739</v>
      </c>
      <c r="G152" s="137" t="s">
        <v>740</v>
      </c>
      <c r="IV152"/>
    </row>
    <row r="153" spans="1:256" ht="36">
      <c r="A153" s="136" t="s">
        <v>254</v>
      </c>
      <c r="B153" s="137">
        <v>3110</v>
      </c>
      <c r="C153" s="175">
        <v>15000</v>
      </c>
      <c r="D153" s="137" t="s">
        <v>741</v>
      </c>
      <c r="E153" s="137" t="s">
        <v>103</v>
      </c>
      <c r="F153" s="137" t="s">
        <v>104</v>
      </c>
      <c r="G153" s="186" t="s">
        <v>10</v>
      </c>
      <c r="IV153"/>
    </row>
    <row r="154" spans="1:256" ht="36">
      <c r="A154" s="136" t="s">
        <v>742</v>
      </c>
      <c r="B154" s="137">
        <v>3110</v>
      </c>
      <c r="C154" s="175">
        <v>99000</v>
      </c>
      <c r="D154" s="137" t="s">
        <v>621</v>
      </c>
      <c r="E154" s="137" t="s">
        <v>103</v>
      </c>
      <c r="F154" s="137" t="s">
        <v>104</v>
      </c>
      <c r="G154" s="137" t="s">
        <v>105</v>
      </c>
      <c r="IV154"/>
    </row>
    <row r="155" spans="1:256" ht="36">
      <c r="A155" s="160" t="s">
        <v>643</v>
      </c>
      <c r="B155" s="137">
        <v>3110</v>
      </c>
      <c r="C155" s="179">
        <v>119999</v>
      </c>
      <c r="D155" s="187" t="s">
        <v>644</v>
      </c>
      <c r="E155" s="137" t="s">
        <v>17</v>
      </c>
      <c r="F155" s="137" t="s">
        <v>71</v>
      </c>
      <c r="G155" s="137" t="s">
        <v>105</v>
      </c>
      <c r="IV155"/>
    </row>
    <row r="156" spans="1:256" ht="36">
      <c r="A156" s="136" t="s">
        <v>635</v>
      </c>
      <c r="B156" s="137">
        <v>3110</v>
      </c>
      <c r="C156" s="146">
        <v>10000</v>
      </c>
      <c r="D156" s="137" t="s">
        <v>243</v>
      </c>
      <c r="E156" s="137" t="s">
        <v>103</v>
      </c>
      <c r="F156" s="137" t="s">
        <v>104</v>
      </c>
      <c r="G156" s="137" t="s">
        <v>72</v>
      </c>
      <c r="IV156"/>
    </row>
    <row r="157" spans="1:256" ht="60">
      <c r="A157" s="148" t="s">
        <v>246</v>
      </c>
      <c r="B157" s="172">
        <v>3110</v>
      </c>
      <c r="C157" s="173">
        <v>35000</v>
      </c>
      <c r="D157" s="172" t="s">
        <v>247</v>
      </c>
      <c r="E157" s="172" t="s">
        <v>17</v>
      </c>
      <c r="F157" s="172" t="s">
        <v>25</v>
      </c>
      <c r="G157" s="137" t="s">
        <v>105</v>
      </c>
      <c r="IV157"/>
    </row>
    <row r="158" spans="1:256" ht="48">
      <c r="A158" s="148" t="s">
        <v>614</v>
      </c>
      <c r="B158" s="172">
        <v>3110</v>
      </c>
      <c r="C158" s="188">
        <v>119999</v>
      </c>
      <c r="D158" s="172" t="s">
        <v>615</v>
      </c>
      <c r="E158" s="172" t="s">
        <v>17</v>
      </c>
      <c r="F158" s="172" t="s">
        <v>25</v>
      </c>
      <c r="G158" s="172" t="s">
        <v>10</v>
      </c>
      <c r="IV158"/>
    </row>
    <row r="159" spans="1:256" ht="36">
      <c r="A159" s="136" t="s">
        <v>622</v>
      </c>
      <c r="B159" s="137">
        <v>3110</v>
      </c>
      <c r="C159" s="189">
        <v>119999</v>
      </c>
      <c r="D159" s="137" t="s">
        <v>623</v>
      </c>
      <c r="E159" s="137" t="s">
        <v>103</v>
      </c>
      <c r="F159" s="137" t="s">
        <v>104</v>
      </c>
      <c r="G159" s="172" t="s">
        <v>10</v>
      </c>
      <c r="IV159"/>
    </row>
    <row r="160" spans="1:256" ht="36">
      <c r="A160" s="136" t="s">
        <v>618</v>
      </c>
      <c r="B160" s="137">
        <v>3110</v>
      </c>
      <c r="C160" s="175">
        <v>30000</v>
      </c>
      <c r="D160" s="137" t="s">
        <v>619</v>
      </c>
      <c r="E160" s="137" t="s">
        <v>103</v>
      </c>
      <c r="F160" s="137" t="s">
        <v>104</v>
      </c>
      <c r="G160" s="137" t="s">
        <v>105</v>
      </c>
      <c r="H160" s="1" t="s">
        <v>310</v>
      </c>
      <c r="IV160"/>
    </row>
    <row r="161" spans="1:256" ht="36">
      <c r="A161" s="136" t="s">
        <v>624</v>
      </c>
      <c r="B161" s="137">
        <v>3110</v>
      </c>
      <c r="C161" s="175">
        <v>6540</v>
      </c>
      <c r="D161" s="137" t="s">
        <v>619</v>
      </c>
      <c r="E161" s="137" t="s">
        <v>103</v>
      </c>
      <c r="F161" s="137" t="s">
        <v>104</v>
      </c>
      <c r="G161" s="137" t="s">
        <v>105</v>
      </c>
      <c r="H161" s="190" t="s">
        <v>310</v>
      </c>
      <c r="I161" s="1" t="s">
        <v>310</v>
      </c>
      <c r="IV161"/>
    </row>
    <row r="162" spans="1:9" s="47" customFormat="1" ht="47.25" customHeight="1">
      <c r="A162" s="136" t="s">
        <v>627</v>
      </c>
      <c r="B162" s="137">
        <v>3110</v>
      </c>
      <c r="C162" s="175">
        <v>5000</v>
      </c>
      <c r="D162" s="137" t="s">
        <v>628</v>
      </c>
      <c r="E162" s="137" t="s">
        <v>103</v>
      </c>
      <c r="F162" s="137" t="s">
        <v>104</v>
      </c>
      <c r="G162" s="137" t="s">
        <v>105</v>
      </c>
      <c r="H162" s="1"/>
      <c r="I162" s="64" t="s">
        <v>310</v>
      </c>
    </row>
    <row r="163" spans="1:256" ht="36">
      <c r="A163" s="160" t="s">
        <v>238</v>
      </c>
      <c r="B163" s="186">
        <v>3110</v>
      </c>
      <c r="C163" s="191">
        <v>40000</v>
      </c>
      <c r="D163" s="192" t="s">
        <v>239</v>
      </c>
      <c r="E163" s="186" t="s">
        <v>17</v>
      </c>
      <c r="F163" s="186" t="s">
        <v>25</v>
      </c>
      <c r="G163" s="137" t="s">
        <v>105</v>
      </c>
      <c r="I163" s="66" t="s">
        <v>310</v>
      </c>
      <c r="IV163"/>
    </row>
    <row r="164" spans="1:256" ht="36">
      <c r="A164" s="149" t="s">
        <v>743</v>
      </c>
      <c r="B164" s="149">
        <v>2210</v>
      </c>
      <c r="C164" s="150">
        <v>60000</v>
      </c>
      <c r="D164" s="149" t="s">
        <v>744</v>
      </c>
      <c r="E164" s="149" t="s">
        <v>17</v>
      </c>
      <c r="F164" s="149" t="s">
        <v>262</v>
      </c>
      <c r="G164" s="149" t="s">
        <v>10</v>
      </c>
      <c r="I164" s="66"/>
      <c r="IV164"/>
    </row>
    <row r="165" spans="1:256" ht="36">
      <c r="A165" s="148" t="s">
        <v>258</v>
      </c>
      <c r="B165" s="172">
        <v>2210</v>
      </c>
      <c r="C165" s="173">
        <v>10000</v>
      </c>
      <c r="D165" s="174" t="s">
        <v>259</v>
      </c>
      <c r="E165" s="172" t="s">
        <v>17</v>
      </c>
      <c r="F165" s="172" t="s">
        <v>25</v>
      </c>
      <c r="G165" s="172" t="s">
        <v>10</v>
      </c>
      <c r="IV165"/>
    </row>
    <row r="166" spans="1:256" ht="48">
      <c r="A166" s="136" t="s">
        <v>263</v>
      </c>
      <c r="B166" s="137">
        <v>2210</v>
      </c>
      <c r="C166" s="138">
        <v>40000</v>
      </c>
      <c r="D166" s="147" t="s">
        <v>264</v>
      </c>
      <c r="E166" s="137" t="s">
        <v>8</v>
      </c>
      <c r="F166" s="137" t="s">
        <v>14</v>
      </c>
      <c r="G166" s="137" t="s">
        <v>15</v>
      </c>
      <c r="IV166"/>
    </row>
    <row r="167" spans="1:256" ht="48">
      <c r="A167" s="136" t="s">
        <v>265</v>
      </c>
      <c r="B167" s="137">
        <v>2210</v>
      </c>
      <c r="C167" s="138">
        <v>119000</v>
      </c>
      <c r="D167" s="140" t="s">
        <v>266</v>
      </c>
      <c r="E167" s="137" t="s">
        <v>8</v>
      </c>
      <c r="F167" s="137" t="s">
        <v>14</v>
      </c>
      <c r="G167" s="137" t="s">
        <v>267</v>
      </c>
      <c r="IV167"/>
    </row>
    <row r="168" spans="1:256" ht="48">
      <c r="A168" s="136" t="s">
        <v>268</v>
      </c>
      <c r="B168" s="137">
        <v>2210</v>
      </c>
      <c r="C168" s="138">
        <v>119000</v>
      </c>
      <c r="D168" s="140" t="s">
        <v>269</v>
      </c>
      <c r="E168" s="137" t="s">
        <v>8</v>
      </c>
      <c r="F168" s="137" t="s">
        <v>14</v>
      </c>
      <c r="G168" s="137" t="s">
        <v>270</v>
      </c>
      <c r="IV168"/>
    </row>
    <row r="169" spans="1:256" ht="48">
      <c r="A169" s="136" t="s">
        <v>276</v>
      </c>
      <c r="B169" s="137">
        <v>2210</v>
      </c>
      <c r="C169" s="138">
        <v>45000</v>
      </c>
      <c r="D169" s="176" t="s">
        <v>277</v>
      </c>
      <c r="E169" s="137" t="s">
        <v>8</v>
      </c>
      <c r="F169" s="137" t="s">
        <v>14</v>
      </c>
      <c r="G169" s="137" t="s">
        <v>745</v>
      </c>
      <c r="IV169"/>
    </row>
    <row r="170" spans="1:256" ht="48">
      <c r="A170" s="168" t="s">
        <v>329</v>
      </c>
      <c r="B170" s="169">
        <v>2220</v>
      </c>
      <c r="C170" s="170">
        <v>36240</v>
      </c>
      <c r="D170" s="169" t="s">
        <v>330</v>
      </c>
      <c r="E170" s="169" t="s">
        <v>311</v>
      </c>
      <c r="F170" s="169" t="s">
        <v>78</v>
      </c>
      <c r="G170" s="169" t="s">
        <v>312</v>
      </c>
      <c r="IV170"/>
    </row>
    <row r="171" spans="1:256" ht="135">
      <c r="A171" s="10" t="s">
        <v>271</v>
      </c>
      <c r="B171" s="10">
        <v>2210</v>
      </c>
      <c r="C171" s="14">
        <v>45000</v>
      </c>
      <c r="D171" s="10" t="s">
        <v>272</v>
      </c>
      <c r="E171" s="10" t="s">
        <v>17</v>
      </c>
      <c r="F171" s="10" t="s">
        <v>14</v>
      </c>
      <c r="G171" s="10" t="s">
        <v>746</v>
      </c>
      <c r="IV171"/>
    </row>
    <row r="172" spans="1:256" ht="72">
      <c r="A172" s="136" t="s">
        <v>747</v>
      </c>
      <c r="B172" s="137">
        <v>2210</v>
      </c>
      <c r="C172" s="175">
        <v>99200</v>
      </c>
      <c r="D172" s="137" t="s">
        <v>279</v>
      </c>
      <c r="E172" s="137" t="s">
        <v>103</v>
      </c>
      <c r="F172" s="137" t="s">
        <v>104</v>
      </c>
      <c r="G172" s="137" t="s">
        <v>105</v>
      </c>
      <c r="IV172"/>
    </row>
    <row r="173" spans="1:256" ht="36">
      <c r="A173" s="136" t="s">
        <v>460</v>
      </c>
      <c r="B173" s="193">
        <v>2240</v>
      </c>
      <c r="C173" s="179">
        <v>40000</v>
      </c>
      <c r="D173" s="147" t="s">
        <v>461</v>
      </c>
      <c r="E173" s="137" t="s">
        <v>103</v>
      </c>
      <c r="F173" s="137" t="s">
        <v>462</v>
      </c>
      <c r="G173" s="137" t="s">
        <v>10</v>
      </c>
      <c r="IV173"/>
    </row>
    <row r="174" spans="1:256" ht="195.75" customHeight="1">
      <c r="A174" s="148" t="s">
        <v>748</v>
      </c>
      <c r="B174" s="137">
        <v>2240</v>
      </c>
      <c r="C174" s="179">
        <v>119999</v>
      </c>
      <c r="D174" s="194" t="s">
        <v>466</v>
      </c>
      <c r="E174" s="137" t="s">
        <v>17</v>
      </c>
      <c r="F174" s="176" t="s">
        <v>749</v>
      </c>
      <c r="G174" s="137" t="s">
        <v>72</v>
      </c>
      <c r="IV174"/>
    </row>
    <row r="175" spans="1:256" ht="180">
      <c r="A175" s="148" t="s">
        <v>470</v>
      </c>
      <c r="B175" s="137">
        <v>2240</v>
      </c>
      <c r="C175" s="179">
        <v>119999</v>
      </c>
      <c r="D175" s="194" t="s">
        <v>469</v>
      </c>
      <c r="E175" s="137" t="s">
        <v>17</v>
      </c>
      <c r="F175" s="176" t="s">
        <v>750</v>
      </c>
      <c r="G175" s="137" t="s">
        <v>293</v>
      </c>
      <c r="IV175"/>
    </row>
    <row r="176" spans="1:256" ht="144">
      <c r="A176" s="148" t="s">
        <v>473</v>
      </c>
      <c r="B176" s="137">
        <v>2240</v>
      </c>
      <c r="C176" s="179">
        <f>119999</f>
        <v>119999</v>
      </c>
      <c r="D176" s="194" t="s">
        <v>472</v>
      </c>
      <c r="E176" s="137" t="s">
        <v>17</v>
      </c>
      <c r="F176" s="176" t="s">
        <v>751</v>
      </c>
      <c r="G176" s="137" t="s">
        <v>293</v>
      </c>
      <c r="IV176"/>
    </row>
    <row r="177" spans="1:256" ht="60">
      <c r="A177" s="136" t="s">
        <v>477</v>
      </c>
      <c r="B177" s="137">
        <v>2240</v>
      </c>
      <c r="C177" s="175">
        <v>119999</v>
      </c>
      <c r="D177" s="137" t="s">
        <v>478</v>
      </c>
      <c r="E177" s="137" t="s">
        <v>103</v>
      </c>
      <c r="F177" s="176" t="s">
        <v>104</v>
      </c>
      <c r="G177" s="176" t="s">
        <v>752</v>
      </c>
      <c r="IV177"/>
    </row>
    <row r="178" spans="1:256" ht="84">
      <c r="A178" s="148" t="s">
        <v>480</v>
      </c>
      <c r="B178" s="172">
        <v>2240</v>
      </c>
      <c r="C178" s="195">
        <v>99950</v>
      </c>
      <c r="D178" s="174" t="s">
        <v>481</v>
      </c>
      <c r="E178" s="172" t="s">
        <v>24</v>
      </c>
      <c r="F178" s="172" t="s">
        <v>25</v>
      </c>
      <c r="G178" s="172" t="s">
        <v>753</v>
      </c>
      <c r="IV178"/>
    </row>
    <row r="179" spans="1:256" ht="60">
      <c r="A179" s="148" t="s">
        <v>485</v>
      </c>
      <c r="B179" s="172">
        <v>2240</v>
      </c>
      <c r="C179" s="195">
        <v>100000</v>
      </c>
      <c r="D179" s="174" t="s">
        <v>486</v>
      </c>
      <c r="E179" s="172" t="s">
        <v>17</v>
      </c>
      <c r="F179" s="172" t="s">
        <v>25</v>
      </c>
      <c r="G179" s="172" t="s">
        <v>487</v>
      </c>
      <c r="IV179"/>
    </row>
    <row r="180" spans="1:256" ht="60">
      <c r="A180" s="148" t="s">
        <v>488</v>
      </c>
      <c r="B180" s="172">
        <v>2240</v>
      </c>
      <c r="C180" s="195">
        <v>50000</v>
      </c>
      <c r="D180" s="174" t="s">
        <v>489</v>
      </c>
      <c r="E180" s="172" t="s">
        <v>17</v>
      </c>
      <c r="F180" s="172" t="s">
        <v>25</v>
      </c>
      <c r="G180" s="172" t="s">
        <v>490</v>
      </c>
      <c r="IV180"/>
    </row>
    <row r="181" spans="1:256" ht="24">
      <c r="A181" s="148" t="s">
        <v>494</v>
      </c>
      <c r="B181" s="196">
        <v>2240</v>
      </c>
      <c r="C181" s="197">
        <v>119000</v>
      </c>
      <c r="D181" s="198" t="s">
        <v>495</v>
      </c>
      <c r="E181" s="199" t="s">
        <v>450</v>
      </c>
      <c r="F181" s="199" t="s">
        <v>496</v>
      </c>
      <c r="G181" s="199" t="s">
        <v>754</v>
      </c>
      <c r="IV181"/>
    </row>
    <row r="182" spans="1:256" ht="48">
      <c r="A182" s="148" t="s">
        <v>501</v>
      </c>
      <c r="B182" s="172">
        <v>2240</v>
      </c>
      <c r="C182" s="195">
        <v>100000</v>
      </c>
      <c r="D182" s="174" t="s">
        <v>502</v>
      </c>
      <c r="E182" s="172" t="s">
        <v>17</v>
      </c>
      <c r="F182" s="172" t="s">
        <v>25</v>
      </c>
      <c r="G182" s="172" t="s">
        <v>503</v>
      </c>
      <c r="IV182"/>
    </row>
    <row r="183" spans="1:256" ht="132">
      <c r="A183" s="148" t="s">
        <v>755</v>
      </c>
      <c r="B183" s="186">
        <v>2240</v>
      </c>
      <c r="C183" s="195">
        <v>90000</v>
      </c>
      <c r="D183" s="172" t="s">
        <v>756</v>
      </c>
      <c r="E183" s="172" t="s">
        <v>17</v>
      </c>
      <c r="F183" s="172" t="s">
        <v>262</v>
      </c>
      <c r="G183" s="172" t="s">
        <v>757</v>
      </c>
      <c r="IV183"/>
    </row>
    <row r="184" spans="1:256" ht="36">
      <c r="A184" s="136" t="s">
        <v>497</v>
      </c>
      <c r="B184" s="137">
        <v>2240</v>
      </c>
      <c r="C184" s="175">
        <v>28500</v>
      </c>
      <c r="D184" s="137" t="s">
        <v>498</v>
      </c>
      <c r="E184" s="137" t="s">
        <v>103</v>
      </c>
      <c r="F184" s="137" t="s">
        <v>104</v>
      </c>
      <c r="G184" s="137" t="s">
        <v>497</v>
      </c>
      <c r="IV184"/>
    </row>
    <row r="185" spans="1:256" ht="36">
      <c r="A185" s="136" t="s">
        <v>499</v>
      </c>
      <c r="B185" s="137">
        <v>2240</v>
      </c>
      <c r="C185" s="175">
        <v>12600</v>
      </c>
      <c r="D185" s="137" t="s">
        <v>500</v>
      </c>
      <c r="E185" s="137" t="s">
        <v>103</v>
      </c>
      <c r="F185" s="137" t="s">
        <v>104</v>
      </c>
      <c r="G185" s="137" t="s">
        <v>499</v>
      </c>
      <c r="IV185"/>
    </row>
    <row r="186" spans="1:256" ht="24">
      <c r="A186" s="136" t="s">
        <v>508</v>
      </c>
      <c r="B186" s="193">
        <v>2240</v>
      </c>
      <c r="C186" s="179">
        <v>70000</v>
      </c>
      <c r="D186" s="137" t="s">
        <v>509</v>
      </c>
      <c r="E186" s="137" t="s">
        <v>103</v>
      </c>
      <c r="F186" s="137" t="s">
        <v>462</v>
      </c>
      <c r="G186" s="137" t="s">
        <v>10</v>
      </c>
      <c r="IV186"/>
    </row>
    <row r="187" spans="1:256" ht="48">
      <c r="A187" s="160" t="s">
        <v>510</v>
      </c>
      <c r="B187" s="186">
        <v>2240</v>
      </c>
      <c r="C187" s="200">
        <v>78000</v>
      </c>
      <c r="D187" s="201" t="s">
        <v>511</v>
      </c>
      <c r="E187" s="186" t="s">
        <v>17</v>
      </c>
      <c r="F187" s="186" t="s">
        <v>25</v>
      </c>
      <c r="G187" s="186" t="s">
        <v>10</v>
      </c>
      <c r="IV187"/>
    </row>
    <row r="188" spans="1:256" ht="36">
      <c r="A188" s="160" t="s">
        <v>607</v>
      </c>
      <c r="B188" s="199">
        <v>2282</v>
      </c>
      <c r="C188" s="197">
        <v>90000</v>
      </c>
      <c r="D188" s="199" t="s">
        <v>608</v>
      </c>
      <c r="E188" s="199" t="s">
        <v>450</v>
      </c>
      <c r="F188" s="199" t="s">
        <v>609</v>
      </c>
      <c r="G188" s="199" t="s">
        <v>10</v>
      </c>
      <c r="IV188"/>
    </row>
    <row r="189" spans="1:256" ht="36">
      <c r="A189" s="148" t="s">
        <v>512</v>
      </c>
      <c r="B189" s="186">
        <v>2240</v>
      </c>
      <c r="C189" s="195">
        <v>10000</v>
      </c>
      <c r="D189" s="183" t="s">
        <v>513</v>
      </c>
      <c r="E189" s="172" t="s">
        <v>17</v>
      </c>
      <c r="F189" s="172" t="s">
        <v>25</v>
      </c>
      <c r="G189" s="172" t="s">
        <v>10</v>
      </c>
      <c r="IV189"/>
    </row>
    <row r="190" spans="1:256" ht="24">
      <c r="A190" s="136" t="s">
        <v>514</v>
      </c>
      <c r="B190" s="193">
        <v>2240</v>
      </c>
      <c r="C190" s="179">
        <v>30000</v>
      </c>
      <c r="D190" s="137" t="s">
        <v>515</v>
      </c>
      <c r="E190" s="137" t="s">
        <v>103</v>
      </c>
      <c r="F190" s="137" t="s">
        <v>462</v>
      </c>
      <c r="G190" s="137" t="s">
        <v>10</v>
      </c>
      <c r="IV190"/>
    </row>
    <row r="191" spans="1:256" ht="24">
      <c r="A191" s="168" t="s">
        <v>516</v>
      </c>
      <c r="B191" s="169">
        <v>2240</v>
      </c>
      <c r="C191" s="170">
        <v>24000</v>
      </c>
      <c r="D191" s="178" t="s">
        <v>517</v>
      </c>
      <c r="E191" s="169" t="s">
        <v>450</v>
      </c>
      <c r="F191" s="169" t="s">
        <v>291</v>
      </c>
      <c r="G191" s="169" t="s">
        <v>10</v>
      </c>
      <c r="IV191"/>
    </row>
    <row r="192" spans="1:256" ht="24">
      <c r="A192" s="148" t="s">
        <v>280</v>
      </c>
      <c r="B192" s="172">
        <v>2210</v>
      </c>
      <c r="C192" s="173">
        <v>100000</v>
      </c>
      <c r="D192" s="174" t="s">
        <v>281</v>
      </c>
      <c r="E192" s="172" t="s">
        <v>17</v>
      </c>
      <c r="F192" s="172" t="s">
        <v>68</v>
      </c>
      <c r="G192" s="172" t="s">
        <v>10</v>
      </c>
      <c r="IV192"/>
    </row>
    <row r="193" spans="1:256" ht="24">
      <c r="A193" s="148" t="s">
        <v>282</v>
      </c>
      <c r="B193" s="172">
        <v>2210</v>
      </c>
      <c r="C193" s="173">
        <v>100000</v>
      </c>
      <c r="D193" s="202" t="s">
        <v>283</v>
      </c>
      <c r="E193" s="172" t="s">
        <v>17</v>
      </c>
      <c r="F193" s="172" t="s">
        <v>68</v>
      </c>
      <c r="G193" s="172" t="s">
        <v>10</v>
      </c>
      <c r="IV193"/>
    </row>
    <row r="194" spans="1:256" ht="96">
      <c r="A194" s="136" t="s">
        <v>284</v>
      </c>
      <c r="B194" s="137">
        <v>2210</v>
      </c>
      <c r="C194" s="203">
        <v>275000</v>
      </c>
      <c r="D194" s="140" t="s">
        <v>285</v>
      </c>
      <c r="E194" s="137" t="s">
        <v>17</v>
      </c>
      <c r="F194" s="137" t="s">
        <v>758</v>
      </c>
      <c r="G194" s="137" t="s">
        <v>759</v>
      </c>
      <c r="IV194"/>
    </row>
    <row r="195" spans="1:256" ht="24">
      <c r="A195" s="204" t="s">
        <v>455</v>
      </c>
      <c r="B195" s="169">
        <v>2240</v>
      </c>
      <c r="C195" s="170">
        <v>29700</v>
      </c>
      <c r="D195" s="171" t="s">
        <v>456</v>
      </c>
      <c r="E195" s="199" t="s">
        <v>450</v>
      </c>
      <c r="F195" s="199" t="s">
        <v>457</v>
      </c>
      <c r="G195" s="199" t="s">
        <v>10</v>
      </c>
      <c r="IV195"/>
    </row>
    <row r="196" spans="1:256" ht="24">
      <c r="A196" s="205" t="s">
        <v>519</v>
      </c>
      <c r="B196" s="199">
        <v>2240</v>
      </c>
      <c r="C196" s="197">
        <v>66000</v>
      </c>
      <c r="D196" s="199" t="s">
        <v>520</v>
      </c>
      <c r="E196" s="199" t="s">
        <v>450</v>
      </c>
      <c r="F196" s="199" t="s">
        <v>457</v>
      </c>
      <c r="G196" s="199" t="s">
        <v>10</v>
      </c>
      <c r="IV196"/>
    </row>
    <row r="197" spans="1:256" ht="36">
      <c r="A197" s="148" t="s">
        <v>521</v>
      </c>
      <c r="B197" s="137">
        <v>2240</v>
      </c>
      <c r="C197" s="179">
        <v>119999</v>
      </c>
      <c r="D197" s="206" t="s">
        <v>522</v>
      </c>
      <c r="E197" s="137" t="s">
        <v>17</v>
      </c>
      <c r="F197" s="137" t="s">
        <v>71</v>
      </c>
      <c r="G197" s="137" t="s">
        <v>293</v>
      </c>
      <c r="IV197"/>
    </row>
    <row r="198" spans="1:256" ht="36">
      <c r="A198" s="148" t="s">
        <v>524</v>
      </c>
      <c r="B198" s="137">
        <v>2240</v>
      </c>
      <c r="C198" s="179">
        <v>119999</v>
      </c>
      <c r="D198" s="206" t="s">
        <v>525</v>
      </c>
      <c r="E198" s="137" t="s">
        <v>17</v>
      </c>
      <c r="F198" s="137" t="s">
        <v>71</v>
      </c>
      <c r="G198" s="137" t="s">
        <v>293</v>
      </c>
      <c r="IV198"/>
    </row>
    <row r="199" spans="1:256" ht="36">
      <c r="A199" s="136" t="s">
        <v>526</v>
      </c>
      <c r="B199" s="137">
        <v>2240</v>
      </c>
      <c r="C199" s="175">
        <v>2510</v>
      </c>
      <c r="D199" s="137" t="s">
        <v>527</v>
      </c>
      <c r="E199" s="137" t="s">
        <v>103</v>
      </c>
      <c r="F199" s="137" t="s">
        <v>104</v>
      </c>
      <c r="G199" s="137" t="s">
        <v>526</v>
      </c>
      <c r="IV199"/>
    </row>
    <row r="200" spans="1:256" ht="45.75" customHeight="1">
      <c r="A200" s="205" t="s">
        <v>528</v>
      </c>
      <c r="B200" s="199">
        <v>2240</v>
      </c>
      <c r="C200" s="197">
        <v>109000</v>
      </c>
      <c r="D200" s="199" t="s">
        <v>529</v>
      </c>
      <c r="E200" s="199" t="s">
        <v>450</v>
      </c>
      <c r="F200" s="199" t="s">
        <v>457</v>
      </c>
      <c r="G200" s="199" t="s">
        <v>10</v>
      </c>
      <c r="IV200"/>
    </row>
    <row r="201" spans="1:256" ht="24">
      <c r="A201" s="207" t="s">
        <v>530</v>
      </c>
      <c r="B201" s="199">
        <v>2240</v>
      </c>
      <c r="C201" s="208">
        <v>11000</v>
      </c>
      <c r="D201" s="199" t="s">
        <v>531</v>
      </c>
      <c r="E201" s="199" t="s">
        <v>450</v>
      </c>
      <c r="F201" s="199" t="s">
        <v>457</v>
      </c>
      <c r="G201" s="199" t="s">
        <v>10</v>
      </c>
      <c r="IV201"/>
    </row>
    <row r="202" spans="1:256" ht="36">
      <c r="A202" s="136" t="s">
        <v>532</v>
      </c>
      <c r="B202" s="137">
        <v>2240</v>
      </c>
      <c r="C202" s="175">
        <v>215600</v>
      </c>
      <c r="D202" s="176" t="s">
        <v>533</v>
      </c>
      <c r="E202" s="137" t="s">
        <v>103</v>
      </c>
      <c r="F202" s="137" t="s">
        <v>104</v>
      </c>
      <c r="G202" s="137" t="s">
        <v>760</v>
      </c>
      <c r="IV202"/>
    </row>
    <row r="203" spans="1:256" ht="120">
      <c r="A203" s="148" t="s">
        <v>536</v>
      </c>
      <c r="B203" s="137">
        <v>2240</v>
      </c>
      <c r="C203" s="179">
        <v>119999</v>
      </c>
      <c r="D203" s="206" t="s">
        <v>535</v>
      </c>
      <c r="E203" s="137" t="s">
        <v>17</v>
      </c>
      <c r="F203" s="176" t="s">
        <v>761</v>
      </c>
      <c r="G203" s="137" t="s">
        <v>293</v>
      </c>
      <c r="IV203"/>
    </row>
    <row r="204" spans="1:256" ht="60">
      <c r="A204" s="148" t="s">
        <v>537</v>
      </c>
      <c r="B204" s="137">
        <v>2240</v>
      </c>
      <c r="C204" s="179">
        <v>119999</v>
      </c>
      <c r="D204" s="209" t="s">
        <v>538</v>
      </c>
      <c r="E204" s="137" t="s">
        <v>17</v>
      </c>
      <c r="F204" s="137" t="s">
        <v>71</v>
      </c>
      <c r="G204" s="137" t="s">
        <v>293</v>
      </c>
      <c r="IV204"/>
    </row>
    <row r="205" spans="1:256" ht="36">
      <c r="A205" s="148" t="s">
        <v>539</v>
      </c>
      <c r="B205" s="137">
        <v>2240</v>
      </c>
      <c r="C205" s="179">
        <v>10200</v>
      </c>
      <c r="D205" s="206" t="s">
        <v>540</v>
      </c>
      <c r="E205" s="137" t="s">
        <v>17</v>
      </c>
      <c r="F205" s="137" t="s">
        <v>71</v>
      </c>
      <c r="G205" s="137" t="s">
        <v>293</v>
      </c>
      <c r="IV205"/>
    </row>
    <row r="206" spans="1:256" ht="48">
      <c r="A206" s="148" t="s">
        <v>541</v>
      </c>
      <c r="B206" s="137">
        <v>2240</v>
      </c>
      <c r="C206" s="179">
        <v>119999</v>
      </c>
      <c r="D206" s="206" t="s">
        <v>542</v>
      </c>
      <c r="E206" s="137" t="s">
        <v>17</v>
      </c>
      <c r="F206" s="137" t="s">
        <v>71</v>
      </c>
      <c r="G206" s="137" t="s">
        <v>293</v>
      </c>
      <c r="IV206"/>
    </row>
    <row r="207" spans="1:256" ht="35.25" customHeight="1">
      <c r="A207" s="148" t="s">
        <v>445</v>
      </c>
      <c r="B207" s="172">
        <v>2240</v>
      </c>
      <c r="C207" s="195">
        <v>1080</v>
      </c>
      <c r="D207" s="210" t="s">
        <v>762</v>
      </c>
      <c r="E207" s="172" t="s">
        <v>17</v>
      </c>
      <c r="F207" s="172" t="s">
        <v>446</v>
      </c>
      <c r="G207" s="172" t="s">
        <v>10</v>
      </c>
      <c r="IV207"/>
    </row>
    <row r="208" spans="1:256" ht="30.75" customHeight="1">
      <c r="A208" s="205" t="s">
        <v>547</v>
      </c>
      <c r="B208" s="199">
        <v>2240</v>
      </c>
      <c r="C208" s="197">
        <v>119000</v>
      </c>
      <c r="D208" s="199" t="s">
        <v>546</v>
      </c>
      <c r="E208" s="199" t="s">
        <v>450</v>
      </c>
      <c r="F208" s="199" t="s">
        <v>457</v>
      </c>
      <c r="G208" s="199" t="s">
        <v>10</v>
      </c>
      <c r="I208" s="1" t="s">
        <v>310</v>
      </c>
      <c r="IV208"/>
    </row>
    <row r="209" spans="1:256" ht="36.75" customHeight="1">
      <c r="A209" s="205" t="s">
        <v>543</v>
      </c>
      <c r="B209" s="199">
        <v>2240</v>
      </c>
      <c r="C209" s="197">
        <v>69800</v>
      </c>
      <c r="D209" s="199" t="s">
        <v>544</v>
      </c>
      <c r="E209" s="199" t="s">
        <v>450</v>
      </c>
      <c r="F209" s="199" t="s">
        <v>457</v>
      </c>
      <c r="G209" s="199" t="s">
        <v>10</v>
      </c>
      <c r="IV209"/>
    </row>
    <row r="210" spans="1:256" ht="36">
      <c r="A210" s="148" t="s">
        <v>550</v>
      </c>
      <c r="B210" s="186">
        <v>2240</v>
      </c>
      <c r="C210" s="195">
        <v>20000</v>
      </c>
      <c r="D210" s="183" t="s">
        <v>551</v>
      </c>
      <c r="E210" s="172" t="s">
        <v>17</v>
      </c>
      <c r="F210" s="172" t="s">
        <v>25</v>
      </c>
      <c r="G210" s="172" t="s">
        <v>10</v>
      </c>
      <c r="IV210"/>
    </row>
    <row r="211" spans="1:256" ht="36">
      <c r="A211" s="148" t="s">
        <v>548</v>
      </c>
      <c r="B211" s="186">
        <v>2240</v>
      </c>
      <c r="C211" s="195">
        <v>6000</v>
      </c>
      <c r="D211" s="202" t="s">
        <v>549</v>
      </c>
      <c r="E211" s="172" t="s">
        <v>17</v>
      </c>
      <c r="F211" s="172" t="s">
        <v>262</v>
      </c>
      <c r="G211" s="172" t="s">
        <v>10</v>
      </c>
      <c r="IV211"/>
    </row>
    <row r="212" spans="1:256" ht="24">
      <c r="A212" s="148" t="s">
        <v>763</v>
      </c>
      <c r="B212" s="186">
        <v>2240</v>
      </c>
      <c r="C212" s="195">
        <v>30000</v>
      </c>
      <c r="D212" s="210" t="s">
        <v>764</v>
      </c>
      <c r="E212" s="172" t="s">
        <v>17</v>
      </c>
      <c r="F212" s="172" t="s">
        <v>765</v>
      </c>
      <c r="G212" s="172" t="s">
        <v>10</v>
      </c>
      <c r="H212" s="46"/>
      <c r="IV212"/>
    </row>
    <row r="213" spans="1:256" ht="51" customHeight="1">
      <c r="A213" s="148" t="s">
        <v>552</v>
      </c>
      <c r="B213" s="172">
        <v>2240</v>
      </c>
      <c r="C213" s="195">
        <v>46000</v>
      </c>
      <c r="D213" s="174" t="s">
        <v>553</v>
      </c>
      <c r="E213" s="172" t="s">
        <v>17</v>
      </c>
      <c r="F213" s="172" t="s">
        <v>25</v>
      </c>
      <c r="G213" s="172" t="s">
        <v>554</v>
      </c>
      <c r="H213" s="69" t="s">
        <v>310</v>
      </c>
      <c r="IV213"/>
    </row>
    <row r="214" spans="1:256" ht="48.75" customHeight="1">
      <c r="A214" s="148" t="s">
        <v>555</v>
      </c>
      <c r="B214" s="172">
        <v>2240</v>
      </c>
      <c r="C214" s="195">
        <v>92500</v>
      </c>
      <c r="D214" s="172" t="s">
        <v>556</v>
      </c>
      <c r="E214" s="172" t="s">
        <v>17</v>
      </c>
      <c r="F214" s="172" t="s">
        <v>766</v>
      </c>
      <c r="G214" s="172" t="s">
        <v>557</v>
      </c>
      <c r="H214" s="211" t="s">
        <v>310</v>
      </c>
      <c r="I214" s="1" t="s">
        <v>310</v>
      </c>
      <c r="IV214"/>
    </row>
    <row r="215" spans="1:9" s="70" customFormat="1" ht="65.25" customHeight="1">
      <c r="A215" s="148" t="s">
        <v>568</v>
      </c>
      <c r="B215" s="172">
        <v>2240</v>
      </c>
      <c r="C215" s="195">
        <v>21500</v>
      </c>
      <c r="D215" s="210" t="s">
        <v>569</v>
      </c>
      <c r="E215" s="172" t="s">
        <v>17</v>
      </c>
      <c r="F215" s="172" t="s">
        <v>570</v>
      </c>
      <c r="G215" s="172" t="s">
        <v>10</v>
      </c>
      <c r="H215" s="1"/>
      <c r="I215" s="74" t="s">
        <v>310</v>
      </c>
    </row>
    <row r="216" spans="1:256" ht="34.5" customHeight="1">
      <c r="A216" s="148" t="s">
        <v>571</v>
      </c>
      <c r="B216" s="186">
        <v>2240</v>
      </c>
      <c r="C216" s="195">
        <v>30000</v>
      </c>
      <c r="D216" s="174" t="s">
        <v>572</v>
      </c>
      <c r="E216" s="172" t="s">
        <v>17</v>
      </c>
      <c r="F216" s="172" t="s">
        <v>25</v>
      </c>
      <c r="G216" s="172" t="s">
        <v>10</v>
      </c>
      <c r="I216" s="74" t="s">
        <v>310</v>
      </c>
      <c r="J216" s="1" t="s">
        <v>310</v>
      </c>
      <c r="IV216"/>
    </row>
    <row r="217" spans="1:256" ht="48">
      <c r="A217" s="136" t="s">
        <v>767</v>
      </c>
      <c r="B217" s="137">
        <v>2240</v>
      </c>
      <c r="C217" s="175">
        <v>43189</v>
      </c>
      <c r="D217" s="137" t="s">
        <v>574</v>
      </c>
      <c r="E217" s="137" t="s">
        <v>103</v>
      </c>
      <c r="F217" s="137" t="s">
        <v>104</v>
      </c>
      <c r="G217" s="137" t="s">
        <v>768</v>
      </c>
      <c r="I217" s="1" t="s">
        <v>310</v>
      </c>
      <c r="IV217"/>
    </row>
    <row r="218" spans="1:256" ht="36.75" customHeight="1">
      <c r="A218" s="148" t="s">
        <v>577</v>
      </c>
      <c r="B218" s="172">
        <v>2240</v>
      </c>
      <c r="C218" s="195">
        <v>115415.27</v>
      </c>
      <c r="D218" s="174" t="s">
        <v>582</v>
      </c>
      <c r="E218" s="172" t="s">
        <v>17</v>
      </c>
      <c r="F218" s="172" t="s">
        <v>769</v>
      </c>
      <c r="G218" s="172" t="s">
        <v>583</v>
      </c>
      <c r="IV218"/>
    </row>
    <row r="219" spans="1:256" ht="51" customHeight="1">
      <c r="A219" s="136" t="s">
        <v>579</v>
      </c>
      <c r="B219" s="193">
        <v>2240</v>
      </c>
      <c r="C219" s="179">
        <v>69720</v>
      </c>
      <c r="D219" s="140" t="s">
        <v>580</v>
      </c>
      <c r="E219" s="137" t="s">
        <v>103</v>
      </c>
      <c r="F219" s="137" t="s">
        <v>581</v>
      </c>
      <c r="G219" s="137" t="s">
        <v>10</v>
      </c>
      <c r="IV219"/>
    </row>
    <row r="220" spans="1:256" ht="24">
      <c r="A220" s="136" t="s">
        <v>585</v>
      </c>
      <c r="B220" s="169">
        <v>2240</v>
      </c>
      <c r="C220" s="175">
        <v>75000</v>
      </c>
      <c r="D220" s="176" t="s">
        <v>586</v>
      </c>
      <c r="E220" s="137" t="s">
        <v>103</v>
      </c>
      <c r="F220" s="137" t="s">
        <v>462</v>
      </c>
      <c r="G220" s="137" t="s">
        <v>10</v>
      </c>
      <c r="H220" s="1" t="s">
        <v>310</v>
      </c>
      <c r="IV220"/>
    </row>
    <row r="221" spans="1:256" ht="28.5" customHeight="1">
      <c r="A221" s="136" t="s">
        <v>588</v>
      </c>
      <c r="B221" s="137">
        <v>2240</v>
      </c>
      <c r="C221" s="175">
        <v>116326</v>
      </c>
      <c r="D221" s="176" t="s">
        <v>589</v>
      </c>
      <c r="E221" s="137" t="s">
        <v>103</v>
      </c>
      <c r="F221" s="137" t="s">
        <v>104</v>
      </c>
      <c r="G221" s="137" t="s">
        <v>588</v>
      </c>
      <c r="IV221"/>
    </row>
    <row r="222" spans="1:256" ht="24">
      <c r="A222" s="148" t="s">
        <v>590</v>
      </c>
      <c r="B222" s="172">
        <v>2240</v>
      </c>
      <c r="C222" s="195">
        <f>118000</f>
        <v>118000</v>
      </c>
      <c r="D222" s="210" t="s">
        <v>591</v>
      </c>
      <c r="E222" s="172" t="s">
        <v>17</v>
      </c>
      <c r="F222" s="172" t="s">
        <v>570</v>
      </c>
      <c r="G222" s="172" t="s">
        <v>10</v>
      </c>
      <c r="IV222"/>
    </row>
    <row r="223" spans="1:256" ht="46.5" customHeight="1">
      <c r="A223" s="136" t="s">
        <v>770</v>
      </c>
      <c r="B223" s="137">
        <v>2210</v>
      </c>
      <c r="C223" s="203">
        <v>6000</v>
      </c>
      <c r="D223" s="147" t="s">
        <v>771</v>
      </c>
      <c r="E223" s="137" t="s">
        <v>8</v>
      </c>
      <c r="F223" s="137" t="s">
        <v>9</v>
      </c>
      <c r="G223" s="137" t="s">
        <v>296</v>
      </c>
      <c r="IV223"/>
    </row>
    <row r="224" spans="1:256" ht="40.5" customHeight="1">
      <c r="A224" s="148" t="s">
        <v>772</v>
      </c>
      <c r="B224" s="137">
        <v>2240</v>
      </c>
      <c r="C224" s="212">
        <v>119999</v>
      </c>
      <c r="D224" s="213" t="s">
        <v>593</v>
      </c>
      <c r="E224" s="137" t="s">
        <v>17</v>
      </c>
      <c r="F224" s="137" t="s">
        <v>71</v>
      </c>
      <c r="G224" s="137" t="s">
        <v>293</v>
      </c>
      <c r="IV224"/>
    </row>
    <row r="225" spans="1:256" ht="58.5" customHeight="1">
      <c r="A225" s="136" t="s">
        <v>595</v>
      </c>
      <c r="B225" s="193">
        <v>2240</v>
      </c>
      <c r="C225" s="179">
        <v>75000</v>
      </c>
      <c r="D225" s="147" t="s">
        <v>596</v>
      </c>
      <c r="E225" s="137" t="s">
        <v>103</v>
      </c>
      <c r="F225" s="137" t="s">
        <v>581</v>
      </c>
      <c r="G225" s="137" t="s">
        <v>10</v>
      </c>
      <c r="IV225"/>
    </row>
    <row r="226" spans="1:256" ht="51" customHeight="1">
      <c r="A226" s="136" t="s">
        <v>417</v>
      </c>
      <c r="B226" s="137">
        <v>2240</v>
      </c>
      <c r="C226" s="139">
        <v>119900</v>
      </c>
      <c r="D226" s="137"/>
      <c r="E226" s="137" t="s">
        <v>8</v>
      </c>
      <c r="F226" s="137" t="s">
        <v>418</v>
      </c>
      <c r="G226" s="137" t="s">
        <v>10</v>
      </c>
      <c r="IV226"/>
    </row>
    <row r="227" spans="1:256" ht="58.5" customHeight="1">
      <c r="A227" s="136" t="s">
        <v>420</v>
      </c>
      <c r="B227" s="137">
        <v>2240</v>
      </c>
      <c r="C227" s="139">
        <v>119900</v>
      </c>
      <c r="D227" s="137" t="s">
        <v>421</v>
      </c>
      <c r="E227" s="137" t="s">
        <v>8</v>
      </c>
      <c r="F227" s="137" t="s">
        <v>422</v>
      </c>
      <c r="G227" s="137" t="s">
        <v>423</v>
      </c>
      <c r="IV227"/>
    </row>
    <row r="228" spans="1:256" ht="48">
      <c r="A228" s="136" t="s">
        <v>424</v>
      </c>
      <c r="B228" s="137">
        <v>2240</v>
      </c>
      <c r="C228" s="139">
        <v>115100</v>
      </c>
      <c r="D228" s="137" t="s">
        <v>421</v>
      </c>
      <c r="E228" s="137" t="s">
        <v>8</v>
      </c>
      <c r="F228" s="137" t="s">
        <v>425</v>
      </c>
      <c r="G228" s="137" t="s">
        <v>423</v>
      </c>
      <c r="IV228"/>
    </row>
    <row r="229" spans="1:256" ht="60">
      <c r="A229" s="136" t="s">
        <v>426</v>
      </c>
      <c r="B229" s="137">
        <v>2240</v>
      </c>
      <c r="C229" s="138">
        <v>80100</v>
      </c>
      <c r="D229" s="137" t="s">
        <v>421</v>
      </c>
      <c r="E229" s="137" t="s">
        <v>8</v>
      </c>
      <c r="F229" s="137" t="s">
        <v>427</v>
      </c>
      <c r="G229" s="137" t="s">
        <v>428</v>
      </c>
      <c r="IV229"/>
    </row>
    <row r="230" spans="1:256" ht="60">
      <c r="A230" s="136" t="s">
        <v>429</v>
      </c>
      <c r="B230" s="137">
        <v>2240</v>
      </c>
      <c r="C230" s="138">
        <v>33934</v>
      </c>
      <c r="D230" s="137" t="s">
        <v>421</v>
      </c>
      <c r="E230" s="137" t="s">
        <v>8</v>
      </c>
      <c r="F230" s="137" t="s">
        <v>430</v>
      </c>
      <c r="G230" s="137" t="s">
        <v>428</v>
      </c>
      <c r="IV230"/>
    </row>
    <row r="231" spans="1:256" ht="60">
      <c r="A231" s="136" t="s">
        <v>429</v>
      </c>
      <c r="B231" s="137">
        <v>2240</v>
      </c>
      <c r="C231" s="138">
        <v>86060</v>
      </c>
      <c r="D231" s="137" t="s">
        <v>421</v>
      </c>
      <c r="E231" s="137" t="s">
        <v>8</v>
      </c>
      <c r="F231" s="137" t="s">
        <v>430</v>
      </c>
      <c r="G231" s="137" t="s">
        <v>428</v>
      </c>
      <c r="IV231"/>
    </row>
    <row r="232" spans="1:256" ht="72">
      <c r="A232" s="136" t="s">
        <v>431</v>
      </c>
      <c r="B232" s="137">
        <v>2240</v>
      </c>
      <c r="C232" s="139">
        <v>99996</v>
      </c>
      <c r="D232" s="137" t="s">
        <v>421</v>
      </c>
      <c r="E232" s="137" t="s">
        <v>8</v>
      </c>
      <c r="F232" s="137" t="s">
        <v>432</v>
      </c>
      <c r="G232" s="137" t="s">
        <v>345</v>
      </c>
      <c r="IV232"/>
    </row>
    <row r="233" spans="1:256" ht="36">
      <c r="A233" s="136" t="s">
        <v>433</v>
      </c>
      <c r="B233" s="137">
        <v>2240</v>
      </c>
      <c r="C233" s="139">
        <v>99996</v>
      </c>
      <c r="D233" s="137"/>
      <c r="E233" s="137" t="s">
        <v>8</v>
      </c>
      <c r="F233" s="137" t="s">
        <v>422</v>
      </c>
      <c r="G233" s="137" t="s">
        <v>345</v>
      </c>
      <c r="H233" s="75"/>
      <c r="I233" s="1" t="s">
        <v>310</v>
      </c>
      <c r="IV233"/>
    </row>
    <row r="234" spans="1:7" s="75" customFormat="1" ht="48">
      <c r="A234" s="136" t="s">
        <v>434</v>
      </c>
      <c r="B234" s="137">
        <v>2240</v>
      </c>
      <c r="C234" s="139">
        <v>119996</v>
      </c>
      <c r="D234" s="137" t="s">
        <v>310</v>
      </c>
      <c r="E234" s="137" t="s">
        <v>8</v>
      </c>
      <c r="F234" s="137" t="s">
        <v>422</v>
      </c>
      <c r="G234" s="137" t="s">
        <v>345</v>
      </c>
    </row>
    <row r="235" spans="1:7" s="75" customFormat="1" ht="45.75" customHeight="1">
      <c r="A235" s="136" t="s">
        <v>435</v>
      </c>
      <c r="B235" s="137">
        <v>2240</v>
      </c>
      <c r="C235" s="139">
        <v>114126</v>
      </c>
      <c r="D235" s="137" t="s">
        <v>310</v>
      </c>
      <c r="E235" s="137" t="s">
        <v>8</v>
      </c>
      <c r="F235" s="137" t="s">
        <v>436</v>
      </c>
      <c r="G235" s="137" t="s">
        <v>345</v>
      </c>
    </row>
    <row r="236" spans="1:7" s="75" customFormat="1" ht="36">
      <c r="A236" s="136" t="s">
        <v>437</v>
      </c>
      <c r="B236" s="137">
        <v>2240</v>
      </c>
      <c r="C236" s="138">
        <v>99996</v>
      </c>
      <c r="D236" s="137" t="s">
        <v>310</v>
      </c>
      <c r="E236" s="137" t="s">
        <v>54</v>
      </c>
      <c r="F236" s="137" t="s">
        <v>422</v>
      </c>
      <c r="G236" s="137" t="s">
        <v>345</v>
      </c>
    </row>
    <row r="237" spans="1:7" s="75" customFormat="1" ht="48">
      <c r="A237" s="136" t="s">
        <v>438</v>
      </c>
      <c r="B237" s="137">
        <v>2240</v>
      </c>
      <c r="C237" s="138">
        <v>105000</v>
      </c>
      <c r="D237" s="137"/>
      <c r="E237" s="137" t="s">
        <v>8</v>
      </c>
      <c r="F237" s="137" t="s">
        <v>422</v>
      </c>
      <c r="G237" s="137" t="s">
        <v>423</v>
      </c>
    </row>
    <row r="238" spans="1:7" s="75" customFormat="1" ht="60">
      <c r="A238" s="136" t="s">
        <v>438</v>
      </c>
      <c r="B238" s="137">
        <v>2240</v>
      </c>
      <c r="C238" s="138">
        <v>14900</v>
      </c>
      <c r="D238" s="137"/>
      <c r="E238" s="137" t="s">
        <v>439</v>
      </c>
      <c r="F238" s="137" t="s">
        <v>430</v>
      </c>
      <c r="G238" s="137" t="s">
        <v>440</v>
      </c>
    </row>
    <row r="239" spans="1:7" s="75" customFormat="1" ht="60">
      <c r="A239" s="136" t="s">
        <v>441</v>
      </c>
      <c r="B239" s="137">
        <v>2240</v>
      </c>
      <c r="C239" s="138">
        <v>34040</v>
      </c>
      <c r="D239" s="137"/>
      <c r="E239" s="137" t="s">
        <v>439</v>
      </c>
      <c r="F239" s="137" t="s">
        <v>430</v>
      </c>
      <c r="G239" s="137" t="s">
        <v>442</v>
      </c>
    </row>
    <row r="240" spans="1:7" s="75" customFormat="1" ht="60">
      <c r="A240" s="136" t="s">
        <v>441</v>
      </c>
      <c r="B240" s="137">
        <v>2240</v>
      </c>
      <c r="C240" s="138">
        <v>85860</v>
      </c>
      <c r="D240" s="137"/>
      <c r="E240" s="137" t="s">
        <v>439</v>
      </c>
      <c r="F240" s="137" t="s">
        <v>430</v>
      </c>
      <c r="G240" s="137" t="s">
        <v>440</v>
      </c>
    </row>
    <row r="241" spans="1:7" s="75" customFormat="1" ht="48">
      <c r="A241" s="136" t="s">
        <v>443</v>
      </c>
      <c r="B241" s="137">
        <v>2240</v>
      </c>
      <c r="C241" s="138">
        <v>20000</v>
      </c>
      <c r="D241" s="137"/>
      <c r="E241" s="137" t="s">
        <v>8</v>
      </c>
      <c r="F241" s="137" t="s">
        <v>422</v>
      </c>
      <c r="G241" s="137" t="s">
        <v>444</v>
      </c>
    </row>
    <row r="242" spans="1:7" s="75" customFormat="1" ht="48">
      <c r="A242" s="136" t="s">
        <v>443</v>
      </c>
      <c r="B242" s="137">
        <v>2240</v>
      </c>
      <c r="C242" s="138">
        <v>99996</v>
      </c>
      <c r="D242" s="137"/>
      <c r="E242" s="137" t="s">
        <v>8</v>
      </c>
      <c r="F242" s="137" t="s">
        <v>422</v>
      </c>
      <c r="G242" s="137" t="s">
        <v>440</v>
      </c>
    </row>
    <row r="243" spans="1:7" s="75" customFormat="1" ht="36">
      <c r="A243" s="214" t="s">
        <v>661</v>
      </c>
      <c r="B243" s="215">
        <v>3131</v>
      </c>
      <c r="C243" s="216">
        <v>490000</v>
      </c>
      <c r="D243" s="215"/>
      <c r="E243" s="215" t="s">
        <v>54</v>
      </c>
      <c r="F243" s="215" t="s">
        <v>422</v>
      </c>
      <c r="G243" s="217"/>
    </row>
    <row r="244" spans="1:7" s="75" customFormat="1" ht="36">
      <c r="A244" s="136" t="s">
        <v>662</v>
      </c>
      <c r="B244" s="137">
        <v>3131</v>
      </c>
      <c r="C244" s="138">
        <v>590000</v>
      </c>
      <c r="D244" s="137"/>
      <c r="E244" s="137" t="s">
        <v>54</v>
      </c>
      <c r="F244" s="137" t="s">
        <v>422</v>
      </c>
      <c r="G244" s="137" t="s">
        <v>423</v>
      </c>
    </row>
    <row r="245" spans="1:7" s="75" customFormat="1" ht="53.25" customHeight="1">
      <c r="A245" s="136" t="s">
        <v>663</v>
      </c>
      <c r="B245" s="137">
        <v>3131</v>
      </c>
      <c r="C245" s="138">
        <v>420000</v>
      </c>
      <c r="D245" s="137"/>
      <c r="E245" s="137" t="s">
        <v>8</v>
      </c>
      <c r="F245" s="137" t="s">
        <v>422</v>
      </c>
      <c r="G245" s="137" t="s">
        <v>423</v>
      </c>
    </row>
    <row r="246" spans="1:7" s="75" customFormat="1" ht="48">
      <c r="A246" s="136" t="s">
        <v>664</v>
      </c>
      <c r="B246" s="137">
        <v>3132</v>
      </c>
      <c r="C246" s="138">
        <v>440000</v>
      </c>
      <c r="D246" s="137"/>
      <c r="E246" s="137" t="s">
        <v>8</v>
      </c>
      <c r="F246" s="137" t="s">
        <v>422</v>
      </c>
      <c r="G246" s="199"/>
    </row>
    <row r="247" spans="1:7" s="75" customFormat="1" ht="48">
      <c r="A247" s="136" t="s">
        <v>665</v>
      </c>
      <c r="B247" s="137">
        <v>3132</v>
      </c>
      <c r="C247" s="138">
        <v>650000</v>
      </c>
      <c r="D247" s="137"/>
      <c r="E247" s="137" t="s">
        <v>8</v>
      </c>
      <c r="F247" s="137" t="s">
        <v>422</v>
      </c>
      <c r="G247" s="137" t="s">
        <v>423</v>
      </c>
    </row>
    <row r="248" spans="1:7" s="75" customFormat="1" ht="48">
      <c r="A248" s="136" t="s">
        <v>666</v>
      </c>
      <c r="B248" s="137">
        <v>3132</v>
      </c>
      <c r="C248" s="138">
        <v>650000</v>
      </c>
      <c r="D248" s="137"/>
      <c r="E248" s="137" t="s">
        <v>8</v>
      </c>
      <c r="F248" s="137" t="s">
        <v>422</v>
      </c>
      <c r="G248" s="137" t="s">
        <v>423</v>
      </c>
    </row>
    <row r="249" spans="1:7" s="75" customFormat="1" ht="48">
      <c r="A249" s="136" t="s">
        <v>667</v>
      </c>
      <c r="B249" s="137">
        <v>3132</v>
      </c>
      <c r="C249" s="138">
        <v>540000</v>
      </c>
      <c r="D249" s="137"/>
      <c r="E249" s="137" t="s">
        <v>8</v>
      </c>
      <c r="F249" s="137" t="s">
        <v>422</v>
      </c>
      <c r="G249" s="137" t="s">
        <v>423</v>
      </c>
    </row>
    <row r="250" spans="1:7" s="75" customFormat="1" ht="48">
      <c r="A250" s="136" t="s">
        <v>668</v>
      </c>
      <c r="B250" s="137">
        <v>3132</v>
      </c>
      <c r="C250" s="138">
        <v>985000</v>
      </c>
      <c r="D250" s="137"/>
      <c r="E250" s="137" t="s">
        <v>8</v>
      </c>
      <c r="F250" s="137" t="s">
        <v>422</v>
      </c>
      <c r="G250" s="137" t="s">
        <v>423</v>
      </c>
    </row>
    <row r="251" spans="1:7" s="75" customFormat="1" ht="48">
      <c r="A251" s="136" t="s">
        <v>669</v>
      </c>
      <c r="B251" s="137">
        <v>3132</v>
      </c>
      <c r="C251" s="138">
        <v>630500</v>
      </c>
      <c r="D251" s="137"/>
      <c r="E251" s="137" t="s">
        <v>8</v>
      </c>
      <c r="F251" s="137" t="s">
        <v>422</v>
      </c>
      <c r="G251" s="137" t="s">
        <v>423</v>
      </c>
    </row>
    <row r="252" spans="1:8" s="75" customFormat="1" ht="60">
      <c r="A252" s="136" t="s">
        <v>670</v>
      </c>
      <c r="B252" s="137">
        <v>3132</v>
      </c>
      <c r="C252" s="138">
        <v>230000</v>
      </c>
      <c r="D252" s="137"/>
      <c r="E252" s="137" t="s">
        <v>54</v>
      </c>
      <c r="F252" s="137" t="s">
        <v>422</v>
      </c>
      <c r="G252" s="137" t="s">
        <v>423</v>
      </c>
      <c r="H252" s="92"/>
    </row>
    <row r="253" spans="1:7" s="92" customFormat="1" ht="60">
      <c r="A253" s="136" t="s">
        <v>671</v>
      </c>
      <c r="B253" s="137">
        <v>3132</v>
      </c>
      <c r="C253" s="138">
        <v>470000</v>
      </c>
      <c r="D253" s="137"/>
      <c r="E253" s="137" t="s">
        <v>8</v>
      </c>
      <c r="F253" s="137" t="s">
        <v>422</v>
      </c>
      <c r="G253" s="137" t="s">
        <v>423</v>
      </c>
    </row>
    <row r="254" spans="1:8" s="92" customFormat="1" ht="36">
      <c r="A254" s="136" t="s">
        <v>672</v>
      </c>
      <c r="B254" s="137">
        <v>3132</v>
      </c>
      <c r="C254" s="138">
        <v>995000</v>
      </c>
      <c r="D254" s="137"/>
      <c r="E254" s="137" t="s">
        <v>8</v>
      </c>
      <c r="F254" s="137" t="s">
        <v>422</v>
      </c>
      <c r="G254" s="137" t="s">
        <v>423</v>
      </c>
      <c r="H254" s="78"/>
    </row>
    <row r="255" spans="1:7" s="78" customFormat="1" ht="59.25" customHeight="1">
      <c r="A255" s="75" t="s">
        <v>310</v>
      </c>
      <c r="B255" s="218"/>
      <c r="C255" s="219"/>
      <c r="D255" s="220"/>
      <c r="E255" s="219"/>
      <c r="F255" s="219"/>
      <c r="G255" s="219"/>
    </row>
    <row r="256" spans="1:7" s="78" customFormat="1" ht="15">
      <c r="A256" s="75" t="s">
        <v>310</v>
      </c>
      <c r="B256" s="218"/>
      <c r="C256" s="219"/>
      <c r="D256" s="220"/>
      <c r="E256" s="219"/>
      <c r="F256" s="219"/>
      <c r="G256" s="219"/>
    </row>
    <row r="257" spans="1:7" s="78" customFormat="1" ht="15">
      <c r="A257" s="75"/>
      <c r="B257" s="218"/>
      <c r="C257" s="219"/>
      <c r="D257" s="220"/>
      <c r="E257" s="219"/>
      <c r="F257" s="219"/>
      <c r="G257" s="219"/>
    </row>
    <row r="258" spans="1:7" s="78" customFormat="1" ht="61.5" customHeight="1">
      <c r="A258" s="75"/>
      <c r="B258" s="218"/>
      <c r="C258" s="219"/>
      <c r="D258" s="220"/>
      <c r="E258" s="219"/>
      <c r="F258" s="219"/>
      <c r="G258" s="219"/>
    </row>
    <row r="259" spans="2:7" s="78" customFormat="1" ht="61.5" customHeight="1">
      <c r="B259" s="218"/>
      <c r="C259" s="219"/>
      <c r="D259" s="220"/>
      <c r="E259" s="219"/>
      <c r="F259" s="219"/>
      <c r="G259" s="219"/>
    </row>
    <row r="260" spans="2:8" s="78" customFormat="1" ht="15">
      <c r="B260" s="218"/>
      <c r="C260" s="219"/>
      <c r="D260" s="220"/>
      <c r="E260" s="219"/>
      <c r="F260" s="219"/>
      <c r="G260" s="219"/>
      <c r="H260" s="219"/>
    </row>
    <row r="261" spans="2:8" s="78" customFormat="1" ht="15">
      <c r="B261" s="218"/>
      <c r="C261" s="219"/>
      <c r="D261" s="220"/>
      <c r="E261" s="219"/>
      <c r="F261" s="219"/>
      <c r="G261" s="219"/>
      <c r="H261" s="219"/>
    </row>
    <row r="262" spans="2:8" s="78" customFormat="1" ht="15">
      <c r="B262" s="218"/>
      <c r="C262" s="219"/>
      <c r="D262" s="220"/>
      <c r="E262" s="219"/>
      <c r="F262" s="219"/>
      <c r="G262" s="219"/>
      <c r="H262" s="219"/>
    </row>
    <row r="263" spans="2:8" s="78" customFormat="1" ht="15">
      <c r="B263" s="218"/>
      <c r="C263" s="219"/>
      <c r="D263" s="220"/>
      <c r="E263" s="219"/>
      <c r="F263" s="219"/>
      <c r="G263" s="219"/>
      <c r="H263" s="219"/>
    </row>
    <row r="264" spans="2:8" s="78" customFormat="1" ht="15">
      <c r="B264" s="218"/>
      <c r="C264" s="219"/>
      <c r="D264" s="220"/>
      <c r="E264" s="219"/>
      <c r="F264" s="219"/>
      <c r="G264" s="219"/>
      <c r="H264" s="219"/>
    </row>
    <row r="265" spans="2:8" s="78" customFormat="1" ht="15">
      <c r="B265" s="218"/>
      <c r="C265" s="219"/>
      <c r="D265" s="220"/>
      <c r="E265" s="219"/>
      <c r="F265" s="219"/>
      <c r="G265" s="219"/>
      <c r="H265" s="219"/>
    </row>
    <row r="266" spans="2:8" s="78" customFormat="1" ht="32.25" customHeight="1">
      <c r="B266" s="218"/>
      <c r="C266" s="219"/>
      <c r="D266" s="220"/>
      <c r="E266" s="219"/>
      <c r="F266" s="219"/>
      <c r="G266" s="219"/>
      <c r="H266" s="219"/>
    </row>
    <row r="267" spans="2:8" s="78" customFormat="1" ht="15">
      <c r="B267" s="218"/>
      <c r="C267" s="219"/>
      <c r="D267" s="220"/>
      <c r="E267" s="219"/>
      <c r="F267" s="219"/>
      <c r="G267" s="219"/>
      <c r="H267" s="219"/>
    </row>
    <row r="268" spans="2:8" s="78" customFormat="1" ht="35.25" customHeight="1">
      <c r="B268" s="218"/>
      <c r="C268" s="219"/>
      <c r="D268" s="220"/>
      <c r="E268" s="219"/>
      <c r="F268" s="219"/>
      <c r="G268" s="219"/>
      <c r="H268" s="219"/>
    </row>
    <row r="269" spans="2:8" s="78" customFormat="1" ht="39.75" customHeight="1">
      <c r="B269" s="218"/>
      <c r="C269" s="219"/>
      <c r="D269" s="220"/>
      <c r="E269" s="219"/>
      <c r="F269" s="219"/>
      <c r="G269" s="219"/>
      <c r="H269" s="219"/>
    </row>
    <row r="270" spans="2:8" s="78" customFormat="1" ht="15">
      <c r="B270" s="218"/>
      <c r="C270" s="219"/>
      <c r="D270" s="220"/>
      <c r="E270" s="219"/>
      <c r="F270" s="219"/>
      <c r="G270" s="219"/>
      <c r="H270" s="219"/>
    </row>
    <row r="271" spans="2:8" s="78" customFormat="1" ht="15">
      <c r="B271" s="218"/>
      <c r="C271" s="219"/>
      <c r="D271" s="220"/>
      <c r="E271" s="219"/>
      <c r="F271" s="219"/>
      <c r="G271" s="219"/>
      <c r="H271" s="219"/>
    </row>
    <row r="272" spans="2:8" s="78" customFormat="1" ht="15">
      <c r="B272" s="218"/>
      <c r="C272" s="219"/>
      <c r="D272" s="220"/>
      <c r="E272" s="219"/>
      <c r="F272" s="219"/>
      <c r="G272" s="219"/>
      <c r="H272" s="219"/>
    </row>
    <row r="273" spans="2:8" s="78" customFormat="1" ht="15">
      <c r="B273" s="218"/>
      <c r="C273" s="219"/>
      <c r="D273" s="220"/>
      <c r="E273" s="219"/>
      <c r="F273" s="219"/>
      <c r="G273" s="219"/>
      <c r="H273" s="219"/>
    </row>
    <row r="274" spans="2:8" s="78" customFormat="1" ht="15">
      <c r="B274" s="1"/>
      <c r="C274" s="1"/>
      <c r="D274" s="3"/>
      <c r="E274" s="1"/>
      <c r="F274" s="3"/>
      <c r="G274" s="1"/>
      <c r="H274" s="219"/>
    </row>
    <row r="275" spans="2:8" s="78" customFormat="1" ht="15">
      <c r="B275" s="1"/>
      <c r="C275" s="1"/>
      <c r="D275" s="3"/>
      <c r="E275" s="1"/>
      <c r="F275" s="3"/>
      <c r="G275" s="1"/>
      <c r="H275" s="219"/>
    </row>
    <row r="276" spans="2:8" s="78" customFormat="1" ht="15">
      <c r="B276" s="1"/>
      <c r="C276" s="1"/>
      <c r="D276" s="3"/>
      <c r="E276" s="1"/>
      <c r="F276" s="3"/>
      <c r="G276" s="1"/>
      <c r="H276" s="219"/>
    </row>
    <row r="277" spans="2:8" s="78" customFormat="1" ht="15">
      <c r="B277" s="1"/>
      <c r="C277" s="1"/>
      <c r="D277" s="3"/>
      <c r="E277" s="1"/>
      <c r="F277" s="3"/>
      <c r="G277" s="1"/>
      <c r="H277" s="219"/>
    </row>
    <row r="278" spans="2:8" s="78" customFormat="1" ht="15">
      <c r="B278" s="1"/>
      <c r="C278" s="1"/>
      <c r="D278" s="3"/>
      <c r="E278" s="1"/>
      <c r="F278" s="3"/>
      <c r="G278" s="1"/>
      <c r="H278" s="219"/>
    </row>
    <row r="279" spans="2:8" s="78" customFormat="1" ht="15">
      <c r="B279" s="1"/>
      <c r="C279" s="1"/>
      <c r="D279" s="3"/>
      <c r="E279" s="1"/>
      <c r="F279" s="3"/>
      <c r="G279" s="1"/>
      <c r="H279" s="1"/>
    </row>
    <row r="280" spans="2:9" s="78" customFormat="1" ht="15">
      <c r="B280" s="1"/>
      <c r="C280" s="1"/>
      <c r="D280" s="3"/>
      <c r="E280" s="1"/>
      <c r="F280" s="3"/>
      <c r="G280" s="1"/>
      <c r="H280" s="1"/>
      <c r="I280" s="1"/>
    </row>
    <row r="281" spans="2:9" s="78" customFormat="1" ht="15">
      <c r="B281" s="1"/>
      <c r="C281" s="1"/>
      <c r="D281" s="3"/>
      <c r="E281" s="1"/>
      <c r="F281" s="3"/>
      <c r="G281" s="1"/>
      <c r="H281" s="1"/>
      <c r="I281" s="1"/>
    </row>
    <row r="282" spans="2:9" s="78" customFormat="1" ht="15">
      <c r="B282" s="1"/>
      <c r="C282" s="1"/>
      <c r="D282" s="3"/>
      <c r="E282" s="1"/>
      <c r="F282" s="3"/>
      <c r="G282" s="1"/>
      <c r="H282" s="1"/>
      <c r="I282" s="1"/>
    </row>
    <row r="283" spans="2:9" s="78" customFormat="1" ht="15">
      <c r="B283" s="1"/>
      <c r="C283" s="1"/>
      <c r="D283" s="3"/>
      <c r="E283" s="1"/>
      <c r="F283" s="3"/>
      <c r="G283" s="1"/>
      <c r="H283" s="1"/>
      <c r="I283" s="1"/>
    </row>
    <row r="284" spans="2:9" s="78" customFormat="1" ht="15">
      <c r="B284" s="1"/>
      <c r="C284" s="1"/>
      <c r="D284" s="3"/>
      <c r="E284" s="1"/>
      <c r="F284" s="3"/>
      <c r="G284" s="1"/>
      <c r="H284" s="1"/>
      <c r="I284" s="1"/>
    </row>
    <row r="285" spans="2:9" s="78" customFormat="1" ht="15">
      <c r="B285" s="1"/>
      <c r="C285" s="1"/>
      <c r="D285" s="3"/>
      <c r="E285" s="1"/>
      <c r="F285" s="3"/>
      <c r="G285" s="1"/>
      <c r="H285" s="1"/>
      <c r="I285" s="1"/>
    </row>
    <row r="286" spans="2:9" s="78" customFormat="1" ht="15">
      <c r="B286" s="1"/>
      <c r="C286" s="1"/>
      <c r="D286" s="3"/>
      <c r="E286" s="1"/>
      <c r="F286" s="3"/>
      <c r="G286" s="1"/>
      <c r="H286" s="1"/>
      <c r="I286" s="1"/>
    </row>
    <row r="287" spans="2:9" s="78" customFormat="1" ht="15">
      <c r="B287" s="1"/>
      <c r="C287" s="1"/>
      <c r="D287" s="3"/>
      <c r="E287" s="1"/>
      <c r="F287" s="3"/>
      <c r="G287" s="1"/>
      <c r="H287" s="1"/>
      <c r="I287" s="1"/>
    </row>
    <row r="288" spans="2:9" s="78" customFormat="1" ht="15">
      <c r="B288" s="1"/>
      <c r="C288" s="1"/>
      <c r="D288" s="3"/>
      <c r="E288" s="1"/>
      <c r="F288" s="3"/>
      <c r="G288" s="1"/>
      <c r="H288" s="1"/>
      <c r="I288" s="1"/>
    </row>
    <row r="289" spans="2:9" s="78" customFormat="1" ht="15">
      <c r="B289" s="1"/>
      <c r="C289" s="1"/>
      <c r="D289" s="3"/>
      <c r="E289" s="1"/>
      <c r="F289" s="3"/>
      <c r="G289" s="1"/>
      <c r="H289" s="1"/>
      <c r="I289" s="1"/>
    </row>
    <row r="290" spans="2:9" s="78" customFormat="1" ht="15">
      <c r="B290" s="1"/>
      <c r="C290" s="1"/>
      <c r="D290" s="3"/>
      <c r="E290" s="1"/>
      <c r="F290" s="3"/>
      <c r="G290" s="1"/>
      <c r="H290" s="1"/>
      <c r="I290" s="1"/>
    </row>
    <row r="291" spans="2:9" s="78" customFormat="1" ht="15">
      <c r="B291" s="1"/>
      <c r="C291" s="1"/>
      <c r="D291" s="3"/>
      <c r="E291" s="1"/>
      <c r="F291" s="3"/>
      <c r="G291" s="1"/>
      <c r="H291" s="1"/>
      <c r="I291" s="1"/>
    </row>
    <row r="292" spans="2:9" s="78" customFormat="1" ht="15">
      <c r="B292" s="1"/>
      <c r="C292" s="1"/>
      <c r="D292" s="3"/>
      <c r="E292" s="1"/>
      <c r="F292" s="3"/>
      <c r="G292" s="1"/>
      <c r="H292" s="1"/>
      <c r="I292" s="1"/>
    </row>
    <row r="293" spans="2:9" s="78" customFormat="1" ht="15">
      <c r="B293" s="1"/>
      <c r="C293" s="1"/>
      <c r="D293" s="3"/>
      <c r="E293" s="1"/>
      <c r="F293" s="3"/>
      <c r="G293" s="1"/>
      <c r="H293" s="1"/>
      <c r="I293" s="1"/>
    </row>
    <row r="294" spans="2:9" s="78" customFormat="1" ht="15">
      <c r="B294" s="1"/>
      <c r="C294" s="1"/>
      <c r="D294" s="3"/>
      <c r="E294" s="1"/>
      <c r="F294" s="3"/>
      <c r="G294" s="1"/>
      <c r="H294" s="1"/>
      <c r="I294" s="1"/>
    </row>
    <row r="295" spans="2:9" s="78" customFormat="1" ht="15">
      <c r="B295" s="1"/>
      <c r="C295" s="1"/>
      <c r="D295" s="3"/>
      <c r="E295" s="1"/>
      <c r="F295" s="3"/>
      <c r="G295" s="1"/>
      <c r="H295" s="1"/>
      <c r="I295" s="1"/>
    </row>
    <row r="296" spans="2:9" s="78" customFormat="1" ht="15">
      <c r="B296" s="1"/>
      <c r="C296" s="1"/>
      <c r="D296" s="3"/>
      <c r="E296" s="1"/>
      <c r="F296" s="3"/>
      <c r="G296" s="1"/>
      <c r="H296" s="1"/>
      <c r="I296" s="1"/>
    </row>
    <row r="297" spans="2:9" s="78" customFormat="1" ht="15">
      <c r="B297" s="1"/>
      <c r="C297" s="1"/>
      <c r="D297" s="3"/>
      <c r="E297" s="1"/>
      <c r="F297" s="3"/>
      <c r="G297" s="1"/>
      <c r="H297" s="1"/>
      <c r="I297" s="1"/>
    </row>
    <row r="298" spans="2:9" s="78" customFormat="1" ht="15">
      <c r="B298" s="1"/>
      <c r="C298" s="1"/>
      <c r="D298" s="3"/>
      <c r="E298" s="1"/>
      <c r="F298" s="3"/>
      <c r="G298" s="1"/>
      <c r="H298" s="1"/>
      <c r="I298" s="1"/>
    </row>
    <row r="299" spans="2:9" s="78" customFormat="1" ht="15">
      <c r="B299" s="1"/>
      <c r="C299" s="1"/>
      <c r="D299" s="3"/>
      <c r="E299" s="1"/>
      <c r="F299" s="3"/>
      <c r="G299" s="1"/>
      <c r="H299" s="1"/>
      <c r="I299" s="1"/>
    </row>
    <row r="300" spans="2:9" s="78" customFormat="1" ht="15">
      <c r="B300" s="1"/>
      <c r="C300" s="1"/>
      <c r="D300" s="3"/>
      <c r="E300" s="1"/>
      <c r="F300" s="3"/>
      <c r="G300" s="1"/>
      <c r="H300" s="1"/>
      <c r="I300" s="1"/>
    </row>
    <row r="301" spans="2:9" s="78" customFormat="1" ht="15">
      <c r="B301" s="1"/>
      <c r="C301" s="1"/>
      <c r="D301" s="3"/>
      <c r="E301" s="1"/>
      <c r="F301" s="3"/>
      <c r="G301" s="1"/>
      <c r="H301" s="1"/>
      <c r="I301" s="1"/>
    </row>
    <row r="302" spans="2:9" s="78" customFormat="1" ht="15">
      <c r="B302" s="1"/>
      <c r="C302" s="1"/>
      <c r="D302" s="3"/>
      <c r="E302" s="1"/>
      <c r="F302" s="3"/>
      <c r="G302" s="1"/>
      <c r="H302" s="1"/>
      <c r="I302" s="1"/>
    </row>
    <row r="303" spans="2:9" s="78" customFormat="1" ht="15">
      <c r="B303" s="1"/>
      <c r="C303" s="1"/>
      <c r="D303" s="3"/>
      <c r="E303" s="1"/>
      <c r="F303" s="3"/>
      <c r="G303" s="1"/>
      <c r="H303" s="1"/>
      <c r="I303" s="1"/>
    </row>
    <row r="304" spans="2:9" s="78" customFormat="1" ht="15">
      <c r="B304" s="1"/>
      <c r="C304" s="1"/>
      <c r="D304" s="3"/>
      <c r="E304" s="1"/>
      <c r="F304" s="3"/>
      <c r="G304" s="1"/>
      <c r="H304" s="1"/>
      <c r="I304" s="1"/>
    </row>
    <row r="305" spans="2:9" s="78" customFormat="1" ht="15">
      <c r="B305" s="1"/>
      <c r="C305" s="1"/>
      <c r="D305" s="3"/>
      <c r="E305" s="1"/>
      <c r="F305" s="3"/>
      <c r="G305" s="1"/>
      <c r="H305" s="1"/>
      <c r="I305" s="1"/>
    </row>
    <row r="306" spans="2:9" s="78" customFormat="1" ht="15">
      <c r="B306" s="1"/>
      <c r="C306" s="1"/>
      <c r="D306" s="3"/>
      <c r="E306" s="1"/>
      <c r="F306" s="3"/>
      <c r="G306" s="1"/>
      <c r="H306" s="1"/>
      <c r="I306" s="1"/>
    </row>
    <row r="307" spans="2:9" s="78" customFormat="1" ht="15">
      <c r="B307" s="1"/>
      <c r="C307" s="1"/>
      <c r="D307" s="3"/>
      <c r="E307" s="1"/>
      <c r="F307" s="3"/>
      <c r="G307" s="1"/>
      <c r="H307" s="1"/>
      <c r="I307" s="1"/>
    </row>
    <row r="308" spans="2:9" s="78" customFormat="1" ht="15">
      <c r="B308" s="1"/>
      <c r="C308" s="1"/>
      <c r="D308" s="3"/>
      <c r="E308" s="1"/>
      <c r="F308" s="3"/>
      <c r="G308" s="1"/>
      <c r="H308" s="1"/>
      <c r="I308" s="1"/>
    </row>
    <row r="309" spans="2:9" s="78" customFormat="1" ht="15">
      <c r="B309" s="1"/>
      <c r="C309" s="1"/>
      <c r="D309" s="3"/>
      <c r="E309" s="1"/>
      <c r="F309" s="3"/>
      <c r="G309" s="1"/>
      <c r="H309" s="1"/>
      <c r="I309" s="1"/>
    </row>
    <row r="310" spans="2:9" s="78" customFormat="1" ht="15">
      <c r="B310" s="1"/>
      <c r="C310" s="1"/>
      <c r="D310" s="3"/>
      <c r="E310" s="1"/>
      <c r="F310" s="3"/>
      <c r="G310" s="1"/>
      <c r="H310" s="1"/>
      <c r="I310" s="1"/>
    </row>
    <row r="311" spans="2:9" s="78" customFormat="1" ht="15">
      <c r="B311" s="1"/>
      <c r="C311" s="1"/>
      <c r="D311" s="3"/>
      <c r="E311" s="1"/>
      <c r="F311" s="3"/>
      <c r="G311" s="1"/>
      <c r="H311" s="1"/>
      <c r="I311" s="1"/>
    </row>
    <row r="312" spans="2:9" s="78" customFormat="1" ht="15">
      <c r="B312" s="1"/>
      <c r="C312" s="1"/>
      <c r="D312" s="3"/>
      <c r="E312" s="1"/>
      <c r="F312" s="3"/>
      <c r="G312" s="1"/>
      <c r="H312" s="1"/>
      <c r="I312" s="1"/>
    </row>
    <row r="313" spans="2:9" s="78" customFormat="1" ht="15">
      <c r="B313" s="1"/>
      <c r="C313" s="1"/>
      <c r="D313" s="3"/>
      <c r="E313" s="1"/>
      <c r="F313" s="3"/>
      <c r="G313" s="1"/>
      <c r="H313" s="1"/>
      <c r="I313" s="1"/>
    </row>
    <row r="314" spans="2:9" s="78" customFormat="1" ht="15">
      <c r="B314" s="1"/>
      <c r="C314" s="1"/>
      <c r="D314" s="3"/>
      <c r="E314" s="1"/>
      <c r="F314" s="3"/>
      <c r="G314" s="1"/>
      <c r="H314" s="1"/>
      <c r="I314" s="1"/>
    </row>
    <row r="315" spans="2:9" s="78" customFormat="1" ht="49.5" customHeight="1">
      <c r="B315" s="1"/>
      <c r="C315" s="1"/>
      <c r="D315" s="3"/>
      <c r="E315" s="1"/>
      <c r="F315" s="3"/>
      <c r="G315" s="1"/>
      <c r="H315" s="1"/>
      <c r="I315" s="1"/>
    </row>
    <row r="316" spans="2:9" s="78" customFormat="1" ht="15">
      <c r="B316" s="1"/>
      <c r="C316" s="1"/>
      <c r="D316" s="3"/>
      <c r="E316" s="1"/>
      <c r="F316" s="3"/>
      <c r="G316" s="1"/>
      <c r="H316" s="1"/>
      <c r="I316" s="1"/>
    </row>
    <row r="317" spans="2:9" s="78" customFormat="1" ht="62.25" customHeight="1">
      <c r="B317" s="1"/>
      <c r="C317" s="1"/>
      <c r="D317" s="3"/>
      <c r="E317" s="1"/>
      <c r="F317" s="3"/>
      <c r="G317" s="1"/>
      <c r="H317" s="1"/>
      <c r="I317" s="1"/>
    </row>
    <row r="318" spans="2:9" s="78" customFormat="1" ht="36.75" customHeight="1">
      <c r="B318" s="1"/>
      <c r="C318" s="1"/>
      <c r="D318" s="3"/>
      <c r="E318" s="1"/>
      <c r="F318" s="3"/>
      <c r="G318" s="1"/>
      <c r="H318" s="1"/>
      <c r="I318" s="1"/>
    </row>
    <row r="319" spans="2:11" s="78" customFormat="1" ht="39.75" customHeight="1">
      <c r="B319" s="1"/>
      <c r="C319" s="1"/>
      <c r="D319" s="3"/>
      <c r="E319" s="1"/>
      <c r="F319" s="3"/>
      <c r="G319" s="1"/>
      <c r="H319" s="1"/>
      <c r="I319" s="1"/>
      <c r="J319" s="228" t="s">
        <v>305</v>
      </c>
      <c r="K319" s="228"/>
    </row>
    <row r="320" spans="2:11" s="78" customFormat="1" ht="51.75" customHeight="1">
      <c r="B320" s="1"/>
      <c r="C320" s="1"/>
      <c r="D320" s="3"/>
      <c r="E320" s="1"/>
      <c r="F320" s="3"/>
      <c r="G320" s="1"/>
      <c r="H320" s="1"/>
      <c r="I320" s="1"/>
      <c r="J320" s="78" t="s">
        <v>414</v>
      </c>
      <c r="K320" s="114" t="s">
        <v>597</v>
      </c>
    </row>
    <row r="321" spans="2:12" s="78" customFormat="1" ht="51.75" customHeight="1">
      <c r="B321" s="1"/>
      <c r="C321" s="1"/>
      <c r="D321" s="3"/>
      <c r="E321" s="1"/>
      <c r="F321" s="3"/>
      <c r="G321" s="1"/>
      <c r="H321" s="1"/>
      <c r="I321" s="1"/>
      <c r="J321" s="78">
        <v>848900</v>
      </c>
      <c r="K321" s="78">
        <f>7128100-2160000</f>
        <v>4968100</v>
      </c>
      <c r="L321" s="115" t="e">
        <f>K321-#REF!</f>
        <v>#REF!</v>
      </c>
    </row>
    <row r="322" spans="2:12" s="78" customFormat="1" ht="52.5" customHeight="1">
      <c r="B322" s="1"/>
      <c r="C322" s="1"/>
      <c r="D322" s="3"/>
      <c r="E322" s="1"/>
      <c r="F322" s="3"/>
      <c r="G322" s="1"/>
      <c r="H322" s="1"/>
      <c r="I322" s="1"/>
      <c r="K322" s="78">
        <v>7128100</v>
      </c>
      <c r="L322" s="115" t="e">
        <f>K322-#REF!</f>
        <v>#REF!</v>
      </c>
    </row>
    <row r="323" spans="2:9" s="78" customFormat="1" ht="48.75" customHeight="1">
      <c r="B323" s="1"/>
      <c r="C323" s="1"/>
      <c r="D323" s="3"/>
      <c r="E323" s="1"/>
      <c r="F323" s="3"/>
      <c r="G323" s="1"/>
      <c r="H323" s="1"/>
      <c r="I323" s="1"/>
    </row>
    <row r="324" spans="2:9" s="78" customFormat="1" ht="61.5" customHeight="1">
      <c r="B324" s="1"/>
      <c r="C324" s="1"/>
      <c r="D324" s="3"/>
      <c r="E324" s="1"/>
      <c r="F324" s="3"/>
      <c r="G324" s="1"/>
      <c r="H324" s="1"/>
      <c r="I324" s="1"/>
    </row>
    <row r="325" spans="2:9" s="78" customFormat="1" ht="61.5" customHeight="1">
      <c r="B325" s="1"/>
      <c r="C325" s="1"/>
      <c r="D325" s="3"/>
      <c r="E325" s="1"/>
      <c r="F325" s="3"/>
      <c r="G325" s="1"/>
      <c r="H325" s="1"/>
      <c r="I325" s="1"/>
    </row>
    <row r="326" spans="2:9" s="78" customFormat="1" ht="46.5" customHeight="1">
      <c r="B326" s="1"/>
      <c r="C326" s="1"/>
      <c r="D326" s="3"/>
      <c r="E326" s="1"/>
      <c r="F326" s="3"/>
      <c r="G326" s="1"/>
      <c r="H326" s="1"/>
      <c r="I326" s="1"/>
    </row>
    <row r="327" spans="2:9" s="78" customFormat="1" ht="54" customHeight="1">
      <c r="B327" s="1"/>
      <c r="C327" s="1"/>
      <c r="D327" s="3"/>
      <c r="E327" s="1"/>
      <c r="F327" s="3"/>
      <c r="G327" s="1"/>
      <c r="H327" s="1"/>
      <c r="I327" s="1"/>
    </row>
    <row r="328" spans="2:9" s="78" customFormat="1" ht="45" customHeight="1">
      <c r="B328" s="1"/>
      <c r="C328" s="1"/>
      <c r="D328" s="3"/>
      <c r="E328" s="1"/>
      <c r="F328" s="3"/>
      <c r="G328" s="1"/>
      <c r="H328" s="1"/>
      <c r="I328" s="1"/>
    </row>
    <row r="329" spans="2:10" s="78" customFormat="1" ht="45.75" customHeight="1">
      <c r="B329" s="1"/>
      <c r="C329" s="1"/>
      <c r="D329" s="3"/>
      <c r="E329" s="1"/>
      <c r="F329" s="3"/>
      <c r="G329" s="1"/>
      <c r="H329" s="1"/>
      <c r="I329" s="1"/>
      <c r="J329" s="78">
        <v>418056</v>
      </c>
    </row>
    <row r="330" spans="2:9" s="78" customFormat="1" ht="46.5" customHeight="1">
      <c r="B330" s="1"/>
      <c r="C330" s="1"/>
      <c r="D330" s="3"/>
      <c r="E330" s="1"/>
      <c r="F330" s="3"/>
      <c r="G330" s="1"/>
      <c r="H330" s="1"/>
      <c r="I330" s="1"/>
    </row>
    <row r="331" spans="2:9" s="78" customFormat="1" ht="15">
      <c r="B331" s="1"/>
      <c r="C331" s="1"/>
      <c r="D331" s="3"/>
      <c r="E331" s="1"/>
      <c r="F331" s="3"/>
      <c r="G331" s="1"/>
      <c r="H331" s="1"/>
      <c r="I331" s="1"/>
    </row>
    <row r="332" spans="2:9" s="78" customFormat="1" ht="60.75" customHeight="1">
      <c r="B332" s="1"/>
      <c r="C332" s="1"/>
      <c r="D332" s="3"/>
      <c r="E332" s="1"/>
      <c r="F332" s="3"/>
      <c r="G332" s="1"/>
      <c r="H332" s="1"/>
      <c r="I332" s="1"/>
    </row>
    <row r="333" spans="2:9" s="78" customFormat="1" ht="61.5" customHeight="1">
      <c r="B333" s="1"/>
      <c r="C333" s="1"/>
      <c r="D333" s="3"/>
      <c r="E333" s="1"/>
      <c r="F333" s="3"/>
      <c r="G333" s="1"/>
      <c r="H333" s="1"/>
      <c r="I333" s="1"/>
    </row>
    <row r="334" spans="1:9" s="78" customFormat="1" ht="67.5" customHeight="1">
      <c r="A334" s="92"/>
      <c r="B334" s="1"/>
      <c r="C334" s="1"/>
      <c r="D334" s="3"/>
      <c r="E334" s="1"/>
      <c r="F334" s="3"/>
      <c r="G334" s="1"/>
      <c r="H334" s="1"/>
      <c r="I334" s="1"/>
    </row>
    <row r="335" spans="2:9" s="78" customFormat="1" ht="49.5" customHeight="1">
      <c r="B335" s="1"/>
      <c r="C335" s="1"/>
      <c r="D335" s="3"/>
      <c r="E335" s="1"/>
      <c r="F335" s="3"/>
      <c r="G335" s="1"/>
      <c r="H335" s="1"/>
      <c r="I335" s="1"/>
    </row>
    <row r="336" spans="2:9" s="78" customFormat="1" ht="47.25" customHeight="1">
      <c r="B336" s="1"/>
      <c r="C336" s="1"/>
      <c r="D336" s="3"/>
      <c r="E336" s="1"/>
      <c r="F336" s="3"/>
      <c r="G336" s="1"/>
      <c r="H336" s="1"/>
      <c r="I336" s="1"/>
    </row>
    <row r="337" spans="2:9" s="78" customFormat="1" ht="49.5" customHeight="1">
      <c r="B337" s="1"/>
      <c r="C337" s="1"/>
      <c r="D337" s="3"/>
      <c r="E337" s="1"/>
      <c r="F337" s="3"/>
      <c r="G337" s="1"/>
      <c r="H337" s="1"/>
      <c r="I337" s="1"/>
    </row>
    <row r="338" spans="1:9" s="78" customFormat="1" ht="69.75" customHeight="1">
      <c r="A338"/>
      <c r="B338" s="1"/>
      <c r="C338" s="1"/>
      <c r="D338" s="3"/>
      <c r="E338" s="1"/>
      <c r="F338" s="3"/>
      <c r="G338" s="1"/>
      <c r="H338" s="1"/>
      <c r="I338" s="1"/>
    </row>
    <row r="339" spans="1:9" s="78" customFormat="1" ht="15">
      <c r="A339"/>
      <c r="B339" s="1"/>
      <c r="C339" s="1"/>
      <c r="D339" s="3"/>
      <c r="E339" s="1"/>
      <c r="F339" s="3"/>
      <c r="G339" s="1"/>
      <c r="H339" s="1"/>
      <c r="I339" s="1"/>
    </row>
    <row r="340" spans="1:9" s="92" customFormat="1" ht="15">
      <c r="A340"/>
      <c r="B340" s="1"/>
      <c r="C340" s="1"/>
      <c r="D340" s="3"/>
      <c r="E340" s="1"/>
      <c r="F340" s="3"/>
      <c r="G340" s="1"/>
      <c r="H340" s="1"/>
      <c r="I340" s="1"/>
    </row>
    <row r="341" spans="1:9" s="78" customFormat="1" ht="15">
      <c r="A341"/>
      <c r="B341" s="1"/>
      <c r="C341" s="1"/>
      <c r="D341" s="3"/>
      <c r="E341" s="1"/>
      <c r="F341" s="3"/>
      <c r="G341" s="1"/>
      <c r="H341" s="1"/>
      <c r="I341" s="1"/>
    </row>
    <row r="342" spans="1:9" s="78" customFormat="1" ht="15">
      <c r="A342"/>
      <c r="B342" s="1"/>
      <c r="C342" s="1"/>
      <c r="D342" s="3"/>
      <c r="E342" s="1"/>
      <c r="F342" s="3"/>
      <c r="G342" s="1"/>
      <c r="H342" s="1"/>
      <c r="I342" s="1"/>
    </row>
    <row r="343" spans="1:9" s="78" customFormat="1" ht="15">
      <c r="A343"/>
      <c r="B343" s="1"/>
      <c r="C343" s="1"/>
      <c r="D343" s="3"/>
      <c r="E343" s="1"/>
      <c r="F343" s="3"/>
      <c r="G343" s="1"/>
      <c r="H343" s="1"/>
      <c r="I343" s="1"/>
    </row>
    <row r="360" ht="15">
      <c r="K360" s="1" t="s">
        <v>306</v>
      </c>
    </row>
    <row r="361" spans="11:12" ht="45.75" customHeight="1">
      <c r="K361" s="1">
        <v>9969500</v>
      </c>
      <c r="L361" s="123" t="e">
        <f>K361-#REF!</f>
        <v>#REF!</v>
      </c>
    </row>
    <row r="365" ht="42" customHeight="1">
      <c r="K365" s="1">
        <v>1500000</v>
      </c>
    </row>
    <row r="375" ht="48.75" customHeight="1">
      <c r="K375" s="1">
        <v>7830500</v>
      </c>
    </row>
    <row r="379" spans="11:14" ht="15">
      <c r="K379" s="128"/>
      <c r="L379" s="128"/>
      <c r="M379" s="128"/>
      <c r="N379" s="129"/>
    </row>
    <row r="380" spans="11:14" ht="15">
      <c r="K380" s="128"/>
      <c r="L380" s="128"/>
      <c r="M380" s="128"/>
      <c r="N380" s="129"/>
    </row>
    <row r="381" spans="11:14" ht="15">
      <c r="K381" s="128"/>
      <c r="L381" s="128"/>
      <c r="M381" s="128"/>
      <c r="N381" s="129"/>
    </row>
    <row r="382" spans="11:14" ht="15">
      <c r="K382" s="128"/>
      <c r="L382" s="128"/>
      <c r="M382" s="128"/>
      <c r="N382" s="129"/>
    </row>
    <row r="383" spans="11:14" ht="15">
      <c r="K383" s="128"/>
      <c r="L383" s="128"/>
      <c r="M383" s="128"/>
      <c r="N383" s="129"/>
    </row>
    <row r="384" spans="11:14" ht="15">
      <c r="K384" s="128"/>
      <c r="L384" s="128"/>
      <c r="M384" s="128"/>
      <c r="N384" s="129"/>
    </row>
    <row r="385" spans="11:14" ht="15">
      <c r="K385" s="128"/>
      <c r="L385" s="128"/>
      <c r="M385" s="128"/>
      <c r="N385" s="129"/>
    </row>
    <row r="386" spans="11:14" ht="15">
      <c r="K386" s="128"/>
      <c r="L386" s="128"/>
      <c r="M386" s="128"/>
      <c r="N386" s="129"/>
    </row>
    <row r="387" spans="11:14" ht="15">
      <c r="K387" s="128"/>
      <c r="L387" s="128"/>
      <c r="M387" s="128"/>
      <c r="N387" s="129"/>
    </row>
    <row r="388" spans="11:14" ht="15">
      <c r="K388" s="128"/>
      <c r="L388" s="128"/>
      <c r="M388" s="128"/>
      <c r="N388" s="129"/>
    </row>
    <row r="389" spans="11:14" ht="15">
      <c r="K389" s="128"/>
      <c r="L389" s="128"/>
      <c r="M389" s="128"/>
      <c r="N389" s="129"/>
    </row>
    <row r="390" spans="11:14" ht="15">
      <c r="K390" s="128"/>
      <c r="L390" s="128"/>
      <c r="M390" s="128"/>
      <c r="N390" s="129"/>
    </row>
    <row r="391" spans="11:14" ht="15">
      <c r="K391" s="128"/>
      <c r="L391" s="128"/>
      <c r="M391" s="128"/>
      <c r="N391" s="129"/>
    </row>
    <row r="392" spans="11:14" ht="15">
      <c r="K392" s="128"/>
      <c r="L392" s="128"/>
      <c r="M392" s="128"/>
      <c r="N392" s="129"/>
    </row>
  </sheetData>
  <sheetProtection selectLockedCells="1" selectUnlockedCells="1"/>
  <mergeCells count="6">
    <mergeCell ref="F1:G1"/>
    <mergeCell ref="E2:H3"/>
    <mergeCell ref="B5:E5"/>
    <mergeCell ref="B6:C6"/>
    <mergeCell ref="B7:F7"/>
    <mergeCell ref="J319:K319"/>
  </mergeCells>
  <printOptions/>
  <pageMargins left="1" right="1" top="1.176388888888889" bottom="1.926388888888889" header="0.25" footer="1"/>
  <pageSetup cellComments="atEnd" firstPageNumber="1" useFirstPageNumber="1" horizontalDpi="300" verticalDpi="300" orientation="landscape" paperSize="9" scale="99" r:id="rId1"/>
  <headerFooter alignWithMargins="0">
    <oddHeader>&amp;C&amp;"Arial,Обычный"&amp;A</oddHeader>
    <oddFooter>&amp;C&amp;"Arial,Обычный"&amp;P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625" defaultRowHeight="12.75"/>
  <cols>
    <col min="1" max="16384" width="11.625" style="221" customWidth="1"/>
  </cols>
  <sheetData/>
  <sheetProtection selectLockedCells="1" selectUnlockedCells="1"/>
  <printOptions/>
  <pageMargins left="1" right="1" top="1.926388888888889" bottom="1.926388888888889" header="1" footer="1"/>
  <pageSetup cellComments="atEnd" firstPageNumber="1" useFirstPageNumber="1" horizontalDpi="300" verticalDpi="300" orientation="landscape" paperSize="9" r:id="rId1"/>
  <headerFooter alignWithMargins="0">
    <oddHeader>&amp;C&amp;"Arial,Обычный"&amp;A</oddHeader>
    <oddFooter>&amp;C&amp;"Arial,Обычный"&amp;P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625" defaultRowHeight="12.75"/>
  <cols>
    <col min="1" max="16384" width="11.625" style="221" customWidth="1"/>
  </cols>
  <sheetData/>
  <sheetProtection selectLockedCells="1" selectUnlockedCells="1"/>
  <printOptions/>
  <pageMargins left="1" right="1" top="1.926388888888889" bottom="1.926388888888889" header="1" footer="1"/>
  <pageSetup cellComments="atEnd" firstPageNumber="1" useFirstPageNumber="1" horizontalDpi="300" verticalDpi="300" orientation="landscape" paperSize="9" r:id="rId1"/>
  <headerFooter alignWithMargins="0">
    <oddHeader>&amp;C&amp;"Arial,Обычный"&amp;A</oddHeader>
    <oddFooter>&amp;C&amp;"Arial,Обычный"&amp;P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</cp:lastModifiedBy>
  <dcterms:modified xsi:type="dcterms:W3CDTF">2015-01-17T19:37:36Z</dcterms:modified>
  <cp:category/>
  <cp:version/>
  <cp:contentType/>
  <cp:contentStatus/>
</cp:coreProperties>
</file>